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2074741\Instituto Federal do Rio Grande do Norte\DIAD JC - Documentos\General\2024- DIAD\DIRETORIA\KÉZIA\NOVO CONTRATO DE MANUTENÇÃO\PDF KÉZIA PLANILHAS\"/>
    </mc:Choice>
  </mc:AlternateContent>
  <bookViews>
    <workbookView xWindow="14620" yWindow="11680" windowWidth="2390" windowHeight="560"/>
  </bookViews>
  <sheets>
    <sheet name="AUXILIAR DE MANUTENÇÃO" sheetId="2" r:id="rId1"/>
    <sheet name="ELETRICISTA" sheetId="4" r:id="rId2"/>
    <sheet name="JARDINEIRO" sheetId="5" r:id="rId3"/>
    <sheet name="PEDREIRO" sheetId="6" r:id="rId4"/>
    <sheet name="PISCINEIRO" sheetId="7" r:id="rId5"/>
    <sheet name="TÉCNICO EM REFRIGERAÇÃO" sheetId="8" r:id="rId6"/>
    <sheet name="AUXILIAR DE COZINHA" sheetId="1" r:id="rId7"/>
    <sheet name="AUXILIAR DE SAÚDE BUCAL" sheetId="3" r:id="rId8"/>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9" i="8" l="1"/>
  <c r="H25" i="7"/>
  <c r="H42" i="6"/>
  <c r="H37" i="5"/>
  <c r="H24" i="4"/>
  <c r="H17" i="3"/>
  <c r="H41" i="1"/>
  <c r="H51" i="2"/>
  <c r="H16" i="8"/>
  <c r="H17" i="8"/>
  <c r="H18" i="8"/>
  <c r="H19" i="8"/>
  <c r="H20" i="8"/>
  <c r="H21" i="8"/>
  <c r="H6" i="8"/>
  <c r="H7" i="8"/>
  <c r="H8" i="8"/>
  <c r="H9" i="8"/>
  <c r="H10" i="8"/>
  <c r="H11" i="8"/>
  <c r="H12" i="8"/>
  <c r="H13" i="8"/>
  <c r="H14" i="8"/>
  <c r="H15" i="8"/>
  <c r="F7" i="8"/>
  <c r="F8" i="8"/>
  <c r="F9" i="8"/>
  <c r="F10" i="8"/>
  <c r="F11" i="8"/>
  <c r="F12" i="8"/>
  <c r="F13" i="8"/>
  <c r="F14" i="8"/>
  <c r="F15" i="8"/>
  <c r="F16" i="8"/>
  <c r="F17" i="8"/>
  <c r="F18" i="8"/>
  <c r="F19" i="8"/>
  <c r="F20" i="8"/>
  <c r="F21" i="8"/>
  <c r="F22" i="8"/>
  <c r="F23" i="8"/>
  <c r="F24" i="8"/>
  <c r="F25" i="8"/>
  <c r="H25" i="8" s="1"/>
  <c r="F26" i="8"/>
  <c r="H26" i="8" s="1"/>
  <c r="F27" i="8"/>
  <c r="H27" i="8" s="1"/>
  <c r="F28" i="8"/>
  <c r="H28" i="8" s="1"/>
  <c r="F29" i="8"/>
  <c r="H29" i="8" s="1"/>
  <c r="F30" i="8"/>
  <c r="H30" i="8" s="1"/>
  <c r="F31" i="8"/>
  <c r="H31" i="8" s="1"/>
  <c r="F32" i="8"/>
  <c r="H32" i="8" s="1"/>
  <c r="F33" i="8"/>
  <c r="H33" i="8" s="1"/>
  <c r="F34" i="8"/>
  <c r="H34" i="8" s="1"/>
  <c r="F35" i="8"/>
  <c r="H35" i="8" s="1"/>
  <c r="F36" i="8"/>
  <c r="H36" i="8" s="1"/>
  <c r="F37" i="8"/>
  <c r="H37" i="8" s="1"/>
  <c r="F38" i="8"/>
  <c r="H38" i="8" s="1"/>
  <c r="F39" i="8"/>
  <c r="H39" i="8" s="1"/>
  <c r="F40" i="8"/>
  <c r="H40" i="8" s="1"/>
  <c r="F41" i="8"/>
  <c r="H41" i="8" s="1"/>
  <c r="F42" i="8"/>
  <c r="H42" i="8" s="1"/>
  <c r="F43" i="8"/>
  <c r="H43" i="8" s="1"/>
  <c r="F44" i="8"/>
  <c r="H44" i="8" s="1"/>
  <c r="F45" i="8"/>
  <c r="H45" i="8" s="1"/>
  <c r="F46" i="8"/>
  <c r="H46" i="8" s="1"/>
  <c r="F47" i="8"/>
  <c r="H47" i="8" s="1"/>
  <c r="F48" i="8"/>
  <c r="H48" i="8" s="1"/>
  <c r="F49" i="8"/>
  <c r="H49" i="8" s="1"/>
  <c r="F50" i="8"/>
  <c r="H50" i="8" s="1"/>
  <c r="F51" i="8"/>
  <c r="H51" i="8" s="1"/>
  <c r="F52" i="8"/>
  <c r="H52" i="8" s="1"/>
  <c r="F53" i="8"/>
  <c r="H53" i="8" s="1"/>
  <c r="F54" i="8"/>
  <c r="H54" i="8" s="1"/>
  <c r="F55" i="8"/>
  <c r="H55" i="8" s="1"/>
  <c r="F56" i="8"/>
  <c r="H56" i="8" s="1"/>
  <c r="F57" i="8"/>
  <c r="H57" i="8" s="1"/>
  <c r="F58" i="8"/>
  <c r="H58" i="8" s="1"/>
  <c r="F59" i="8"/>
  <c r="H59" i="8" s="1"/>
  <c r="F60" i="8"/>
  <c r="H60" i="8" s="1"/>
  <c r="F61" i="8"/>
  <c r="H61" i="8" s="1"/>
  <c r="F62" i="8"/>
  <c r="H62" i="8" s="1"/>
  <c r="F63" i="8"/>
  <c r="H63" i="8" s="1"/>
  <c r="F64" i="8"/>
  <c r="F65" i="8"/>
  <c r="F66" i="8"/>
  <c r="H66" i="8" s="1"/>
  <c r="F67" i="8"/>
  <c r="H67" i="8" s="1"/>
  <c r="F68" i="8"/>
  <c r="H68" i="8" s="1"/>
  <c r="F69" i="8"/>
  <c r="H69" i="8" s="1"/>
  <c r="F70" i="8"/>
  <c r="H70" i="8" s="1"/>
  <c r="F71" i="8"/>
  <c r="H71" i="8" s="1"/>
  <c r="F72" i="8"/>
  <c r="H72" i="8" s="1"/>
  <c r="F73" i="8"/>
  <c r="H73" i="8" s="1"/>
  <c r="F74" i="8"/>
  <c r="H74" i="8" s="1"/>
  <c r="F75" i="8"/>
  <c r="H75" i="8" s="1"/>
  <c r="F76" i="8"/>
  <c r="H76" i="8" s="1"/>
  <c r="F77" i="8"/>
  <c r="H77" i="8" s="1"/>
  <c r="F78" i="8"/>
  <c r="H78" i="8" s="1"/>
  <c r="F79" i="8"/>
  <c r="H79" i="8" s="1"/>
  <c r="F80" i="8"/>
  <c r="H80" i="8" s="1"/>
  <c r="F81" i="8"/>
  <c r="H81" i="8" s="1"/>
  <c r="F82" i="8"/>
  <c r="H82" i="8" s="1"/>
  <c r="F83" i="8"/>
  <c r="H83" i="8" s="1"/>
  <c r="F84" i="8"/>
  <c r="H84" i="8" s="1"/>
  <c r="F5" i="8"/>
  <c r="H5" i="8" s="1"/>
  <c r="H22" i="8"/>
  <c r="H23" i="8"/>
  <c r="H24" i="8"/>
  <c r="H64" i="8"/>
  <c r="H65" i="8"/>
  <c r="F6" i="7"/>
  <c r="F7" i="7"/>
  <c r="F8" i="7"/>
  <c r="F9" i="7"/>
  <c r="F10" i="7"/>
  <c r="H10" i="7" s="1"/>
  <c r="F11" i="7"/>
  <c r="H11" i="7" s="1"/>
  <c r="F12" i="7"/>
  <c r="H12" i="7" s="1"/>
  <c r="F13" i="7"/>
  <c r="H13" i="7" s="1"/>
  <c r="F14" i="7"/>
  <c r="H14" i="7" s="1"/>
  <c r="F15" i="7"/>
  <c r="H15" i="7" s="1"/>
  <c r="F16" i="7"/>
  <c r="H16" i="7" s="1"/>
  <c r="F17" i="7"/>
  <c r="H17" i="7" s="1"/>
  <c r="F18" i="7"/>
  <c r="H18" i="7" s="1"/>
  <c r="F19" i="7"/>
  <c r="F20" i="7"/>
  <c r="H20" i="7" s="1"/>
  <c r="F5" i="7"/>
  <c r="H5" i="7" s="1"/>
  <c r="H6" i="7"/>
  <c r="H7" i="7"/>
  <c r="H8" i="7"/>
  <c r="H9" i="7"/>
  <c r="H19" i="7"/>
  <c r="F6" i="6"/>
  <c r="H6" i="6" s="1"/>
  <c r="F7" i="6"/>
  <c r="F8" i="6"/>
  <c r="H8" i="6" s="1"/>
  <c r="F9" i="6"/>
  <c r="H9" i="6" s="1"/>
  <c r="F10" i="6"/>
  <c r="H10" i="6" s="1"/>
  <c r="F11" i="6"/>
  <c r="H11" i="6" s="1"/>
  <c r="F12" i="6"/>
  <c r="H12" i="6" s="1"/>
  <c r="F13" i="6"/>
  <c r="H13" i="6" s="1"/>
  <c r="F14" i="6"/>
  <c r="H14" i="6" s="1"/>
  <c r="F15" i="6"/>
  <c r="F16" i="6"/>
  <c r="H16" i="6" s="1"/>
  <c r="F17" i="6"/>
  <c r="H17" i="6" s="1"/>
  <c r="F18" i="6"/>
  <c r="F19" i="6"/>
  <c r="H19" i="6" s="1"/>
  <c r="F20" i="6"/>
  <c r="H20" i="6" s="1"/>
  <c r="F21" i="6"/>
  <c r="H21" i="6" s="1"/>
  <c r="F22" i="6"/>
  <c r="H22" i="6" s="1"/>
  <c r="F23" i="6"/>
  <c r="F24" i="6"/>
  <c r="H24" i="6" s="1"/>
  <c r="F25" i="6"/>
  <c r="H25" i="6" s="1"/>
  <c r="F26" i="6"/>
  <c r="F27" i="6"/>
  <c r="F28" i="6"/>
  <c r="F29" i="6"/>
  <c r="H29" i="6" s="1"/>
  <c r="F30" i="6"/>
  <c r="F31" i="6"/>
  <c r="F32" i="6"/>
  <c r="H32" i="6" s="1"/>
  <c r="F33" i="6"/>
  <c r="H33" i="6" s="1"/>
  <c r="F34" i="6"/>
  <c r="H34" i="6" s="1"/>
  <c r="F35" i="6"/>
  <c r="H35" i="6" s="1"/>
  <c r="F36" i="6"/>
  <c r="H36" i="6" s="1"/>
  <c r="F37" i="6"/>
  <c r="H37" i="6" s="1"/>
  <c r="F5" i="6"/>
  <c r="H5" i="6" s="1"/>
  <c r="H7" i="6"/>
  <c r="H15" i="6"/>
  <c r="H18" i="6"/>
  <c r="H23" i="6"/>
  <c r="H26" i="6"/>
  <c r="H27" i="6"/>
  <c r="H28" i="6"/>
  <c r="H30" i="6"/>
  <c r="H31" i="6"/>
  <c r="F6" i="5"/>
  <c r="H6" i="5" s="1"/>
  <c r="F7" i="5"/>
  <c r="H7" i="5" s="1"/>
  <c r="F8" i="5"/>
  <c r="H8" i="5" s="1"/>
  <c r="F9" i="5"/>
  <c r="H9" i="5" s="1"/>
  <c r="F10" i="5"/>
  <c r="F11" i="5"/>
  <c r="F12" i="5"/>
  <c r="H12" i="5" s="1"/>
  <c r="F13" i="5"/>
  <c r="H13" i="5" s="1"/>
  <c r="F14" i="5"/>
  <c r="H14" i="5" s="1"/>
  <c r="F15" i="5"/>
  <c r="F16" i="5"/>
  <c r="F17" i="5"/>
  <c r="F18" i="5"/>
  <c r="F19" i="5"/>
  <c r="F20" i="5"/>
  <c r="H20" i="5" s="1"/>
  <c r="F21" i="5"/>
  <c r="H21" i="5" s="1"/>
  <c r="F22" i="5"/>
  <c r="H22" i="5" s="1"/>
  <c r="F23" i="5"/>
  <c r="H23" i="5" s="1"/>
  <c r="F24" i="5"/>
  <c r="H24" i="5" s="1"/>
  <c r="F25" i="5"/>
  <c r="H25" i="5" s="1"/>
  <c r="F26" i="5"/>
  <c r="F27" i="5"/>
  <c r="F28" i="5"/>
  <c r="H28" i="5" s="1"/>
  <c r="F29" i="5"/>
  <c r="H29" i="5" s="1"/>
  <c r="F30" i="5"/>
  <c r="H30" i="5" s="1"/>
  <c r="F31" i="5"/>
  <c r="F32" i="5"/>
  <c r="H32" i="5" s="1"/>
  <c r="F5" i="5"/>
  <c r="H5" i="5" s="1"/>
  <c r="H10" i="5"/>
  <c r="H11" i="5"/>
  <c r="H15" i="5"/>
  <c r="H16" i="5"/>
  <c r="H17" i="5"/>
  <c r="H18" i="5"/>
  <c r="H19" i="5"/>
  <c r="H26" i="5"/>
  <c r="H27" i="5"/>
  <c r="H31" i="5"/>
  <c r="F6" i="4"/>
  <c r="H6" i="4" s="1"/>
  <c r="F7" i="4"/>
  <c r="H7" i="4" s="1"/>
  <c r="F8" i="4"/>
  <c r="H8" i="4" s="1"/>
  <c r="F9" i="4"/>
  <c r="H9" i="4" s="1"/>
  <c r="F10" i="4"/>
  <c r="H10" i="4" s="1"/>
  <c r="F11" i="4"/>
  <c r="H11" i="4" s="1"/>
  <c r="F12" i="4"/>
  <c r="H12" i="4" s="1"/>
  <c r="F13" i="4"/>
  <c r="H13" i="4" s="1"/>
  <c r="F14" i="4"/>
  <c r="F15" i="4"/>
  <c r="F16" i="4"/>
  <c r="H16" i="4" s="1"/>
  <c r="F17" i="4"/>
  <c r="H17" i="4" s="1"/>
  <c r="F18" i="4"/>
  <c r="H18" i="4" s="1"/>
  <c r="F19" i="4"/>
  <c r="H19" i="4" s="1"/>
  <c r="F5" i="4"/>
  <c r="H5" i="4" s="1"/>
  <c r="H14" i="4"/>
  <c r="H15" i="4"/>
  <c r="F6" i="3"/>
  <c r="H6" i="3" s="1"/>
  <c r="F7" i="3"/>
  <c r="H7" i="3" s="1"/>
  <c r="F8" i="3"/>
  <c r="H8" i="3" s="1"/>
  <c r="F9" i="3"/>
  <c r="H9" i="3" s="1"/>
  <c r="F10" i="3"/>
  <c r="H10" i="3" s="1"/>
  <c r="F11" i="3"/>
  <c r="H11" i="3" s="1"/>
  <c r="F5" i="3"/>
  <c r="H5" i="3" s="1"/>
  <c r="H40" i="6" l="1"/>
  <c r="H41" i="6" s="1"/>
  <c r="H87" i="8"/>
  <c r="H88" i="8" s="1"/>
  <c r="H35" i="5"/>
  <c r="H36" i="5" s="1"/>
  <c r="H15" i="3"/>
  <c r="H16" i="3" s="1"/>
  <c r="H23" i="7"/>
  <c r="H24" i="7" s="1"/>
  <c r="H22" i="4"/>
  <c r="H23" i="4" s="1"/>
  <c r="F6" i="2" l="1"/>
  <c r="H6" i="2" s="1"/>
  <c r="F7" i="2"/>
  <c r="H7" i="2" s="1"/>
  <c r="F8" i="2"/>
  <c r="F9" i="2"/>
  <c r="H9" i="2" s="1"/>
  <c r="F10" i="2"/>
  <c r="H10" i="2" s="1"/>
  <c r="F11" i="2"/>
  <c r="H11" i="2" s="1"/>
  <c r="F12" i="2"/>
  <c r="H12" i="2" s="1"/>
  <c r="F13" i="2"/>
  <c r="H13" i="2" s="1"/>
  <c r="F14" i="2"/>
  <c r="H14" i="2" s="1"/>
  <c r="F15" i="2"/>
  <c r="H15" i="2" s="1"/>
  <c r="F16" i="2"/>
  <c r="H16" i="2" s="1"/>
  <c r="F17" i="2"/>
  <c r="H17" i="2" s="1"/>
  <c r="F18" i="2"/>
  <c r="H18" i="2" s="1"/>
  <c r="F19" i="2"/>
  <c r="H19" i="2" s="1"/>
  <c r="F20" i="2"/>
  <c r="H20" i="2" s="1"/>
  <c r="F21" i="2"/>
  <c r="H21" i="2" s="1"/>
  <c r="F22" i="2"/>
  <c r="H22" i="2" s="1"/>
  <c r="F23" i="2"/>
  <c r="F24" i="2"/>
  <c r="H24" i="2" s="1"/>
  <c r="F25" i="2"/>
  <c r="H25" i="2" s="1"/>
  <c r="F26" i="2"/>
  <c r="H26" i="2" s="1"/>
  <c r="F27" i="2"/>
  <c r="H27" i="2" s="1"/>
  <c r="F28" i="2"/>
  <c r="H28" i="2" s="1"/>
  <c r="F29" i="2"/>
  <c r="H29" i="2" s="1"/>
  <c r="F30" i="2"/>
  <c r="H30" i="2" s="1"/>
  <c r="F31" i="2"/>
  <c r="F32" i="2"/>
  <c r="H32" i="2" s="1"/>
  <c r="F33" i="2"/>
  <c r="H33" i="2" s="1"/>
  <c r="F34" i="2"/>
  <c r="H34" i="2" s="1"/>
  <c r="F35" i="2"/>
  <c r="H35" i="2" s="1"/>
  <c r="F36" i="2"/>
  <c r="H36" i="2" s="1"/>
  <c r="F37" i="2"/>
  <c r="H37" i="2" s="1"/>
  <c r="F38" i="2"/>
  <c r="H38" i="2" s="1"/>
  <c r="F39" i="2"/>
  <c r="F40" i="2"/>
  <c r="H40" i="2" s="1"/>
  <c r="F41" i="2"/>
  <c r="H41" i="2" s="1"/>
  <c r="F42" i="2"/>
  <c r="F43" i="2"/>
  <c r="H43" i="2" s="1"/>
  <c r="F44" i="2"/>
  <c r="H44" i="2" s="1"/>
  <c r="F45" i="2"/>
  <c r="H45" i="2" s="1"/>
  <c r="F46" i="2"/>
  <c r="H46" i="2" s="1"/>
  <c r="F5" i="2"/>
  <c r="H5" i="2" s="1"/>
  <c r="H8" i="2"/>
  <c r="H23" i="2"/>
  <c r="H31" i="2"/>
  <c r="H39" i="2"/>
  <c r="H42" i="2"/>
  <c r="H49" i="2" l="1"/>
  <c r="H50" i="2" s="1"/>
  <c r="F6" i="1"/>
  <c r="H6" i="1" s="1"/>
  <c r="F7" i="1"/>
  <c r="H7" i="1" s="1"/>
  <c r="F8" i="1"/>
  <c r="H8" i="1" s="1"/>
  <c r="F9" i="1"/>
  <c r="H9" i="1" s="1"/>
  <c r="F10" i="1"/>
  <c r="H10" i="1" s="1"/>
  <c r="F11" i="1"/>
  <c r="H11" i="1" s="1"/>
  <c r="F12" i="1"/>
  <c r="H12" i="1" s="1"/>
  <c r="F13" i="1"/>
  <c r="H13" i="1" s="1"/>
  <c r="F14" i="1"/>
  <c r="H14" i="1" s="1"/>
  <c r="F15" i="1"/>
  <c r="H15" i="1" s="1"/>
  <c r="F16" i="1"/>
  <c r="H16" i="1" s="1"/>
  <c r="F17" i="1"/>
  <c r="H17" i="1" s="1"/>
  <c r="F18" i="1"/>
  <c r="H18" i="1" s="1"/>
  <c r="F19" i="1"/>
  <c r="H19" i="1" s="1"/>
  <c r="F20" i="1"/>
  <c r="H20" i="1" s="1"/>
  <c r="F21" i="1"/>
  <c r="H21" i="1" s="1"/>
  <c r="F22" i="1"/>
  <c r="H22" i="1" s="1"/>
  <c r="F23" i="1"/>
  <c r="H23" i="1" s="1"/>
  <c r="F24" i="1"/>
  <c r="H24" i="1" s="1"/>
  <c r="F25" i="1"/>
  <c r="H25" i="1" s="1"/>
  <c r="F26" i="1"/>
  <c r="H26" i="1" s="1"/>
  <c r="F27" i="1"/>
  <c r="H27" i="1" s="1"/>
  <c r="F28" i="1"/>
  <c r="H28" i="1" s="1"/>
  <c r="F29" i="1"/>
  <c r="H29" i="1" s="1"/>
  <c r="F30" i="1"/>
  <c r="H30" i="1" s="1"/>
  <c r="F31" i="1"/>
  <c r="H31" i="1" s="1"/>
  <c r="F32" i="1"/>
  <c r="H32" i="1" s="1"/>
  <c r="F33" i="1"/>
  <c r="H33" i="1" s="1"/>
  <c r="F34" i="1"/>
  <c r="H34" i="1" s="1"/>
  <c r="F35" i="1"/>
  <c r="H35" i="1" s="1"/>
  <c r="F36" i="1"/>
  <c r="H36" i="1" s="1"/>
  <c r="F5" i="1"/>
  <c r="H5" i="1" s="1"/>
  <c r="H39" i="1" l="1"/>
  <c r="H40" i="1" s="1"/>
</calcChain>
</file>

<file path=xl/sharedStrings.xml><?xml version="1.0" encoding="utf-8"?>
<sst xmlns="http://schemas.openxmlformats.org/spreadsheetml/2006/main" count="855" uniqueCount="286">
  <si>
    <t>ITEM</t>
  </si>
  <si>
    <t>MATERIAL</t>
  </si>
  <si>
    <t>UNIDADE</t>
  </si>
  <si>
    <t>PERÍODO</t>
  </si>
  <si>
    <t>QTD MÁXIMA / PERÍODO</t>
  </si>
  <si>
    <t>QTD MÁXIMA ANUAL</t>
  </si>
  <si>
    <t>PREÇO MÉDIO ESTIMADO UNIT</t>
  </si>
  <si>
    <t>VALOR TOTAL ESTIMADO ANUAL</t>
  </si>
  <si>
    <t>Avental em Pvc Preto 1,20X0,70M</t>
  </si>
  <si>
    <t>ANUAL</t>
  </si>
  <si>
    <t xml:space="preserve">Bandeja Plástica para Rolo de pintura de 23cm, cor preta. </t>
  </si>
  <si>
    <t xml:space="preserve">Broxa retangular de 18x8cm para pintura predial a cal, com cabo. </t>
  </si>
  <si>
    <t xml:space="preserve">Balde para pintura com Alça e Gancho 15L, cor preta. </t>
  </si>
  <si>
    <t>Caixa de Ferramentas Plástica 19 POL c/ Organizadora e Trava</t>
  </si>
  <si>
    <t>Escada Extensível 2 Partes de 10 Degraus em Alumínio</t>
  </si>
  <si>
    <t xml:space="preserve">Espátula em aço polido e envernizado com cabo de madeira nobre, tamanho 100mm </t>
  </si>
  <si>
    <t>Lixa de parede grão 100, pacote com 50 unidades</t>
  </si>
  <si>
    <t>PACOTE</t>
  </si>
  <si>
    <t>Lixa de parede grão 120, pacote com 50 unidades</t>
  </si>
  <si>
    <t>Lixa de parede grão 150, pacote com 50 unidades</t>
  </si>
  <si>
    <t>Lixa de parede grão 80, pacote com 50 unidades</t>
  </si>
  <si>
    <t>Luva de algodão pigmentada antiderrapante</t>
  </si>
  <si>
    <t>Pistola para pintura em motocompressor de alta pressão 2.0mm</t>
  </si>
  <si>
    <t xml:space="preserve">Prolongador extensível 3,0m p/ rolo pintura </t>
  </si>
  <si>
    <t xml:space="preserve">Rolo de silicone para textura, tamanho 23 cm. </t>
  </si>
  <si>
    <t>Rolo pintura  predial,  material lã de carneiro, altura da lã  9 mm, tamanho 90mm,  com cabo.</t>
  </si>
  <si>
    <t>Rolo pintura  predial,  material lã de carneiro, altura da lã 13 mm, tamanho 50mm,  com cabo.</t>
  </si>
  <si>
    <t>Rolo pintura  predial,  material lã de carneiro, altura da lã 25mm, tamanho 230mm,  com cabo.</t>
  </si>
  <si>
    <t xml:space="preserve">Trincha(Pincel chato) 1" com cerdas naturais. </t>
  </si>
  <si>
    <t xml:space="preserve">Trincha(Pincel chato) 2" com cerdas naturais. </t>
  </si>
  <si>
    <t xml:space="preserve">Trincha(Pincel chato) 2.1/2" com cerdas naturais. </t>
  </si>
  <si>
    <t xml:space="preserve">Trincha(Pincel chato) 3" com cerdas naturais. </t>
  </si>
  <si>
    <t>Pincel linha popular branca 1 1/2" para óleo e esmalte</t>
  </si>
  <si>
    <t>Pincel batalha gris  2" para óleo e esmalte - uso geral</t>
  </si>
  <si>
    <t>Pincel médio cerdas pretas 2 1/2" para retoque e acabamento</t>
  </si>
  <si>
    <t>Pincel linha popular branca 3" para óleo e esmalte</t>
  </si>
  <si>
    <t>Alicate de pressão 10" com bico reto; Medida total: 10" ( 240 mm); Abertura máxima da boca: 62 mm; Tipo de mordente: Triangular; Material: Aço cromo vanádio; Material do Cabo: Chapas conformadas; Acabamento: Cromado</t>
  </si>
  <si>
    <t>Alicate Universal de 8", Durabilidade do corte superior; Fabricado em aço cromo-vanádio; Mais resistência e alta durabilidade: dupla têmpera no corpo e têmpera especial no corte; Mais conforto e segurança: cabo ergonômico e com abas protetoras; Resistente a óleo; Cabo PVC fácil de limpar; Cabo isolado até 1000V e NR10 de acordo com a norma ABNT NBR 9699.</t>
  </si>
  <si>
    <t>Arco de Serra ajustável com cabo fechado para lâminas de 250mm(10") ou 300mm(12")</t>
  </si>
  <si>
    <t>Chave Grifo 18 Heavy Duty Cabo Emborrachado - Abertura entre mordentes 0-75mm; Resistente e durável; Qualidade profissional; Comprimento da chave 18 polegadas; Peso bruto 1.930 gramas (Aproximadamente).</t>
  </si>
  <si>
    <t>Chave Grifo 24 Heavy Duty Cabo Emborrachado - Abertura entre mordentes 0-100mm; Resistente e durável; Qualidade profissional; Comprimento da chave 24 polegadas; Peso bruto 2.980 gramas (Aproximadamente).</t>
  </si>
  <si>
    <t>Chave Combinada JOGO 6mm a 22mm Aço Cromo Vanadio com 11 peças</t>
  </si>
  <si>
    <t>JOGO</t>
  </si>
  <si>
    <t>Cola Adesiva para Tubos e Conexões de PVC, pote 850g</t>
  </si>
  <si>
    <t xml:space="preserve">Desentupidor Manual com Cabo; Material do desentupidor manual: Pvc; Indicado para desentupir ralos, tubulações de esgoto; Para ralos de pia, banheira, chuveiro, etc. Diâmetro da cabeça: 150 mm; Comprimento total: 500 mm;  </t>
  </si>
  <si>
    <t>Desentupidor de tubulação, 6 metros plástico, borracha</t>
  </si>
  <si>
    <t>Material do desentupidor manual: PVC
Tipo do desentupidor manual: Tipo bomba de sucção
Diâmetro da ponta do desentupidor manual: 180 mm
Comprimento total do desentupidor manual: 500 mm</t>
  </si>
  <si>
    <t xml:space="preserve">Desentupidor Tufão comprimento 10 M Diâmetro Tubo 2 Polegadas </t>
  </si>
  <si>
    <t xml:space="preserve">Serrinha 24 Dentes Safe-Flex Bi-Metal, Tamanho: 12" (300mm) </t>
  </si>
  <si>
    <t>Dosador de Cloro em Pastilha, dimensões do Dosador de Cloro são de: 375 mm x 60 mm x 160 mm x 230 mm. 
Pressão máxima de operação: 2,25Kgf/cm² ou 32psi. Dissolução máxima de cloro estabilizado: 36g/h.
Capacidade máxima de tratamento para piscinas residenciais: 300m³ ou 300.000l. Capacidade de carga: 2,0kg de cloro estabilizado em tabletes.
Dosador de Cloro em Pastilha, dimensões do Dosador de Cloro são de: 375 mm x 60 mm x 160 mm x 230 mm. 
Pressão máxima de operação: 2,25Kgf/cm² ou 32psi. Dissolução máxima de cloro estabilizado: 36g/h.
Capacidade máxima de tratamento para piscinas residenciais: 300m³ ou 300.000l. Capacidade de carga: 2,0kg de cloro estabilizado em tabletes.</t>
  </si>
  <si>
    <t>Protetor Solar com fator de proteção solar de, no mínimo, 60</t>
  </si>
  <si>
    <t>FRASCO DE 120 ML</t>
  </si>
  <si>
    <t>TRIMESTRAL</t>
  </si>
  <si>
    <t>Óculos de segurança fumê</t>
  </si>
  <si>
    <t>VALOT TOTAL ANUAL</t>
  </si>
  <si>
    <t>VALOR TOTAL MENSAL</t>
  </si>
  <si>
    <t>VALOR POR POSTO</t>
  </si>
  <si>
    <t>Alicate de bico 1/2 Cana 6", com cabo isolado para 1000V</t>
  </si>
  <si>
    <t>Alicate de corte diagonal 6", com cabo isolado para 1000V</t>
  </si>
  <si>
    <t>Alicate de Prensa terminal de 1 a 10mm</t>
  </si>
  <si>
    <t>Sapato Eletricista Com Bico PVC 50T19M-BP</t>
  </si>
  <si>
    <t>Capacete p/ eletricista com abas nas laterais</t>
  </si>
  <si>
    <t>Chave teste néon com haste isolada, tensão de teste até 500V</t>
  </si>
  <si>
    <t>Detector de fases</t>
  </si>
  <si>
    <t>Jogo de Brocas de madeira e metal, com 5 brocas para metal de 3, 4, 5, 6 e 8mm e 4 para madeira de 4, 5, 6 e 8mm.</t>
  </si>
  <si>
    <t>Jogo de Brocas para Concreto, com 8 peças nos tamanhos 3, 4, 5, 6, 7, 8, 9 e 10mm.</t>
  </si>
  <si>
    <t>Jogo de chaves de fenda simples e cruzada isoladas 1000V.</t>
  </si>
  <si>
    <t>Jogo de Serra Copo 22 a 64mm com 9 Peças</t>
  </si>
  <si>
    <t>Martelo tipo unha 34mm</t>
  </si>
  <si>
    <t>Óculos Dielectric Elastic Vicsa - para Eletricista</t>
  </si>
  <si>
    <t>Luva de Cobertura em Vaqueta e Raspa Multiluvas</t>
  </si>
  <si>
    <t>PAR</t>
  </si>
  <si>
    <t>Ancinho curvo com 16 dentes - marca de ref.: Tramontina (ciscador) com cabo</t>
  </si>
  <si>
    <t>Arrancador de inço com cabo de madeira</t>
  </si>
  <si>
    <t>Carretel de fio de nylon para o cortador de grama (Fio de nylon 3,0 mm quadrado bobina com 312 metros)</t>
  </si>
  <si>
    <t>CARRETEL</t>
  </si>
  <si>
    <t>SEMESTRAL</t>
  </si>
  <si>
    <t>Carrinho-de-mão com braço metálico e caçamba metálica rasa redonda de 0,45 mm (chapa 26).  Capacidade para 55 litros, roda com pneu e câmara. Dimensões aproximadas (CxLxA): 144 x 59 x 52 cm. Peso aproximado: 9 Kg. Referência Tramontina 77704/434</t>
  </si>
  <si>
    <t>Enxadeco com cabo em madeira. Características gerais: Diâmetro do olho = Ø38 mm. Produzidas em aço carbono temperado. Pintura eletrostática a pó. Referência Tramontina 77270/254</t>
  </si>
  <si>
    <t>Escardilho com 5 dentes e Cabo de Madeira</t>
  </si>
  <si>
    <t>Escavador manual (boca de lobo)</t>
  </si>
  <si>
    <t>Gadanho p/ jardins com cabo</t>
  </si>
  <si>
    <t>Garfo para Afofar Terra com Cabo de Madeira</t>
  </si>
  <si>
    <t>Limitador para grama (50 metros)</t>
  </si>
  <si>
    <t>METRO</t>
  </si>
  <si>
    <t>Machado Lenhador fabricado em aço forjado e temperado e tem cabo de madeira de 1 metro. Cabo em madeira. Lâmina em aço SAE 1045. Tamanho do cabo: 100 cm. Tamanho Machado (LxA): 20,3 x 14,2 cm. Olho: 3 x 6 cm. Peso: 2,5 kg</t>
  </si>
  <si>
    <t>Mangueira para irrigação com microfuros a lazer, com furos de 20 em 20cm, com 100m</t>
  </si>
  <si>
    <t>PEÇA</t>
  </si>
  <si>
    <t>Pazinha larga profissional para jardim</t>
  </si>
  <si>
    <t>Podador com Cabo Madeira 150Cm</t>
  </si>
  <si>
    <t>Protetor Auditivo Copolímero com 3 flanges</t>
  </si>
  <si>
    <t>MENSAL</t>
  </si>
  <si>
    <t>Protetor Auditivo tipo Concha</t>
  </si>
  <si>
    <t>Pulverizador costal com acionamento por alavanca, marca de referência Guarany, para uso profissional e Capacidade 10 litros.</t>
  </si>
  <si>
    <t>Raspador com luva 7" com cabo longo de madeira de 120 cm</t>
  </si>
  <si>
    <t>Serrote de poda 12" com cabo de maderira</t>
  </si>
  <si>
    <t>Tesoura de jardim com Lâmina em Curva. Material da lâmina em aço carbono temperada . Material do cabo em polipropileno termoplástico de alta resistência. Com trava de segurança com acionamento em um único botão (Referência Tramontina: 78302/801)</t>
  </si>
  <si>
    <t>Tesoura de poda cabo de madeira comprido 43 cm</t>
  </si>
  <si>
    <t>Tesoura para cerca viva/grama 12" com cabo de madeira</t>
  </si>
  <si>
    <t>Tesoura para cortar grama. Tamanho: 12". Cabo de madeira envernizado.</t>
  </si>
  <si>
    <t xml:space="preserve">Transplantador articulado </t>
  </si>
  <si>
    <t xml:space="preserve">Luvas para jardinagem </t>
  </si>
  <si>
    <t>Facão para mato terçado</t>
  </si>
  <si>
    <t>Alavanca de ferro redondo e liso, 150 cm de comprimento, sextavado com 1"/25,4mm. Possui uma extremidade em forma de alavanca chata e a outra em forma de ponta.</t>
  </si>
  <si>
    <t xml:space="preserve">Argamassa de uso interno Cimentcola AC I 20Kg </t>
  </si>
  <si>
    <t>Broxa Madeira Retangular 165x58mm Fio 60mm</t>
  </si>
  <si>
    <t>Conjunto carrinho-de-mão com braço metálico e caçamba metálica rasa redonda de 0,45 mm (chapa 26). 50 litros</t>
  </si>
  <si>
    <t>Cimento Obras estruturais</t>
  </si>
  <si>
    <t>Colher de pedreiro 07” com cabo de madeira</t>
  </si>
  <si>
    <t xml:space="preserve">Colher de Pedreiro 8" </t>
  </si>
  <si>
    <t>Cortador de Pisos e Azuleijos 750mm</t>
  </si>
  <si>
    <t>Desempenadeira de Madeira, 260x140mm</t>
  </si>
  <si>
    <t>Desempenadeira Metálica com dentes, 272 x 120 x 84mm</t>
  </si>
  <si>
    <t>Disco de Corte Diamantado Contínuo (Pisos Azulejos, Porcelanato e Ceramica)</t>
  </si>
  <si>
    <t>Jogo de lâmina de serra circular com vídea 110mm x 20mm com 03 unidades</t>
  </si>
  <si>
    <t>Enxada canavieira goivada com olho de 38 mm e cabo de 150 cm</t>
  </si>
  <si>
    <t>Esquadro Aço Carbono 30 cm com Cabo Plástico</t>
  </si>
  <si>
    <t>Linha Para Pedreiro 0,80MM X 100M</t>
  </si>
  <si>
    <t>Mangueira de nível 5/16", 15m</t>
  </si>
  <si>
    <t>Marreta oitavada 0,5 kg com cabo de madeira</t>
  </si>
  <si>
    <t>Marreta Oitavada de 2 Kg com Cabo de Madeira</t>
  </si>
  <si>
    <t>Martelo de Borracha 55 cm com cabo, para montagem de pisos</t>
  </si>
  <si>
    <t>Pá de bico com cabo de madeira. 71cm</t>
  </si>
  <si>
    <t>Pá quadrada Nº3 cabo de madeira terminal "D" em plástico 71 cm</t>
  </si>
  <si>
    <t>Picareta Estreita 4 Libras Cabo 90cm com olho de 70x45mm</t>
  </si>
  <si>
    <t>Picareta Chibanca com Cabo de Madeira de 90cm</t>
  </si>
  <si>
    <t>Prumo de Aço 750gr</t>
  </si>
  <si>
    <t>Regua Alumínio para Pedreiro 2 metros</t>
  </si>
  <si>
    <t>Talhadeira Sextavada em Aço Forjado com Protetor 19x300mm</t>
  </si>
  <si>
    <t>Torquês Armador de 12 Pol.</t>
  </si>
  <si>
    <t>Trena 7,5 m com trava</t>
  </si>
  <si>
    <t xml:space="preserve">Óculos de Proteção Incolor Anti-Risco - Spectra 2000 </t>
  </si>
  <si>
    <t>Luva de Algodão Tricotada Pigmentada tamanhos variados</t>
  </si>
  <si>
    <t>ALGICIDA CHOQUE – eliminar as algas de água de piscina, em estágio de contaminação avançado –  Embalagem de 1 litro.Validade mínima de 01 ano.</t>
  </si>
  <si>
    <t>LITRO</t>
  </si>
  <si>
    <t>ALGICIDA MANUTENÇÃO – eficaz na prevenção do desenvolvimento de algas em piscinas –  Embalagem de 1 litro.Validade mínima de 01 ano.</t>
  </si>
  <si>
    <t>Aspirador de piscina</t>
  </si>
  <si>
    <t>Barrilha Leve - Elevador de pH - 1,5 kg</t>
  </si>
  <si>
    <t>Cabo tipo telescópio em alumínio, tamanho 6 metros, como manopla</t>
  </si>
  <si>
    <t>CLARIFICANTE – Destinando a decantação de matérias mais finas. Composição: 30% de tricloreto de alumínio, ácido clorídrico 1,5% e ingredientes inertes 68,5%. Dosagem: 3 a 6 ml/m³. Validade mínima de 01 ano.</t>
  </si>
  <si>
    <t>CLORO GRANULADO - aspecto físico pó branco granulado, odor de cloro, fórmula química: CACL2O2 anidro, peso molecular 142,98, teor de pureza mínima de 98, teor mínimo de cloro 65 %, número de referência química CAS 7778- 54-3 (cloro ativo, linha profissional). Indicado para: eliminar micro-organismos presentes na água da piscina, oxidar matérias orgânicas e dos metais nela dissolvidos. Inibir odores desagradáveis e prevenir a transmissão de doenças infecciosas. Dosagem: 4 g/m³. Validade mínima de 01 ano; Unidade com 10 Kg</t>
  </si>
  <si>
    <t>BALDE</t>
  </si>
  <si>
    <t>Escova tipo esfregão, para piscina, tamanho mínimo 40 cm</t>
  </si>
  <si>
    <t>Fita Teste para Piscina C/25 Fitas, Mede Alcalinidade Total,ph e Cloro Livre</t>
  </si>
  <si>
    <t>Luvas PNC p/ produtos quimicos</t>
  </si>
  <si>
    <t>Mangueira flutuante para piscina, 1.1/2”</t>
  </si>
  <si>
    <t>Peneira para piscina, tamanho mínimo 40 cm</t>
  </si>
  <si>
    <t xml:space="preserve">Respirador semifacial descartável dobrável, para partículas PFF2, soldada ultrassônica em todo seu perímetro com tirantes elásticos. Possui uma tira de material metálico utilizada para ajuste no septo nasal com válvula de exalação. Na cor Azul. </t>
  </si>
  <si>
    <t>Limpa Bordas</t>
  </si>
  <si>
    <t>TABLETE DE CLORO EM PASTILHA 3x1: Princípio ativo: tricloro-s-triazina-triona (86,5% de cloro ativo; sal suforacido cúprico 1,6%; clorificante 4,0%).  Para auxiliar no processo de manutenção da água da piscina atuando como algicida, clarificante e cloro. Pacote com tablete de 200 gr. Validade mínima de 01 ano. (TRIMESTRAL)</t>
  </si>
  <si>
    <t>Gás refrigerante R410A – Composição: Pentafluoretano (50%) + Difluormetano (50%)</t>
  </si>
  <si>
    <t>CILINDRO (11,3 KGS)</t>
  </si>
  <si>
    <t>Gás refrigerante R32 - Composição: Difluormetano 75-10-5 ≥99,8%</t>
  </si>
  <si>
    <t>CILINDRO (9,5 KGS)</t>
  </si>
  <si>
    <t>Gás refrigerante R22 – Composição: Clorodifluormetano (HFC-22ª 100% P.P). Pureza mínima: 99,8% P.P</t>
  </si>
  <si>
    <t>CILINDRO (13,6 KGS)</t>
  </si>
  <si>
    <t xml:space="preserve">Gás para uso com maçarico 
Características: Cilindro de gás com 400 gramas próprio para uso em maçaricos portáteis de soldagem. Caloria Máxima: 2.000 °C. Brasagem em: Phoscoper. Silphoscoper. Prata, Estanho, Alumínio Durafix e Latão. Altura (mm): 30. Cilindro descartável. Autonomia de 1h40min a 3h10min de uso contínuo. </t>
  </si>
  <si>
    <t>CILINDRO</t>
  </si>
  <si>
    <t>Maçarico portátil de acendimento eletrônico com as seguintes características: corpo em alumínio, leve e de alta resistência; ignição instantânea, com trava; Ergonômico, facilita o manuseio; Defletor para melhor controle e distribuição da chama</t>
  </si>
  <si>
    <t xml:space="preserve">Maçarico de corte com as seguintes características: regulagem de gases mais precisa, ajustes dos volantes suave e com vazão progressiva; além da posição inferior, que facilita o manuseio; válvula do jato de corte mais resistente a retrocessos de chama. Disponíveis em modelos compatíveis para os principais bicos de corte do mercado. Comprimento 530 mm; Ângulo da cabeça 90°; Bicos utilizados AC 1502 </t>
  </si>
  <si>
    <t>Bomba de vácuo de 11,5 CFM, duplo estágio, para refrigeração, ar condicionado Split e ar condicionado automotivo, óleo incluso. Cabo de transporte – Gás Ballast carga do óleo e expulsão – visor de nível de óleo tampão de drenagem de óleo cárter; Base com bastões antiderrapantes – flange de acople de motor; motor elétrico com protetor térmico incorporado – conexões ¼ flare e ½ ACME tampas de proteçãocom o ring, vazão l/min: 325; vácuo máximo: 75 microns, motor RPM: 1720; voltagem: bivolt</t>
  </si>
  <si>
    <t>Manifold para refrigeração e ar condicionado R12/R22/R134A. Mangueira de 90cm, proteção de borracha nos manômetros, contendo 3 mangueiras alta/baixa/processo</t>
  </si>
  <si>
    <t>Conjunto de solda PPU – composto de:
- 01 Cilindro de oxigênio industrial com 7lts (m3)
- 01 cilindro de acetileno – 1kg
- 05mt de mangueira dupla reforçada
- 01 regulador de pressão (acetileno)
- 01 regulador de pressão (oxigênio)
- 01 par de válvulas anti-retrocesso
- 01 maçarico de solda com 02 extensões</t>
  </si>
  <si>
    <t>KIT</t>
  </si>
  <si>
    <t>Chave de teste sonora e luminosa – detectora de tensão – identificador de cabos energizados, alimentação de 2 pilhas de 1,5V AAA</t>
  </si>
  <si>
    <t>Chave biela, formato “L” – Corpo forjado em aço carbono e temperado – acabamento cromado – abertura das bocas calibradas – diâmetros das bocas sextavadas: 11mm</t>
  </si>
  <si>
    <t>Chave biela, formato “L” – Corpo forjado em aço carbono e temperado – acabamento cromado – abertura das bocas calibradas – diâmetros das bocas sextavadas: 13mm</t>
  </si>
  <si>
    <t>Chave biela, formato “L” – Corpo forjado em aço carbono e temperado – acabamento cromado – abertura das bocas calibradas – diâmetros das bocas sextavadas: 14mm</t>
  </si>
  <si>
    <t>Chave biela, formato “L” – Corpo forjado em aço carbono e temperado – acabamento cromado – abertura das bocas calibradas – diâmetros das bocas sextavadas: 15mm</t>
  </si>
  <si>
    <t>Chave biela, formato “L” – Corpo forjado em aço carbono e temperado – acabamento cromado – abertura das bocas calibradas – diâmetros das bocas sextavadas: 17mm</t>
  </si>
  <si>
    <t>Chave inglesa de 10 pol com as seguintes características: fabricada em aço cromo vanádio, cabo ergonômico emborrachado, regulagem de abertura de 0 a 30 mm e tamanho de 10”</t>
  </si>
  <si>
    <t>Jogo de chaves combinada com as seguintes características: com 24 peças de 6 a 32 mm, forjado em aço especial, acabamento superficial niquelado e cromado, comprimento ideal, maior torque, menos esforço, medidas iguais na boca e na estrela indicada para aperto e desaperto de porcas, parafusos quadrados e sextavados composto por 21 peças, com as seguintes medidas (mm): 6, 7, 8, 9, 10, 11, 12, 13, 14, 15, 16, 17, 18, 19, 20, 21, 22, 23, 24, 26, 27, 28, 30, 32 – padrão de qualidade conforme norma DIN 3113</t>
  </si>
  <si>
    <t>Jogo de ferramentas (kit com 110 peças) – fabricadas em aço cromo vanádio e aço carbono inoxidável; cabos anatômicos e emborrachados; composto por 110 peças: 
- 01 alicate de corte diagonal 6”; 
- 01 alicate de bico meia-cana 8”; 01 alicate bomba d’agua 10”; 
- 01 adaptador para bits com cabo e catraca encaixe de ¼”; 40 bits com encaixe de ¼” sendo: 
-- 07 bits fenda: 3,5 (02 peças) – 5,5 – 6,5 – 8mm; 
-- 03 bits quadradas: S1-S2-S3; 
-- 08 bits Philips: 0 (02 peças) – 1 (02 peças) - #3 (02 peças); 02 adaptadores; 
-- 07 bits torx: T10 – T15 – T20 – T25 – T27 – T30 – PZ3; 
-- 04 bits Tri-Wing: 1-2-3-4; 
-- 06 bits hexagonais: 2-3-4-5-6-7 mm; 
-- 01 cabo T de 10” com extensão encaixe de ½”; 
-- 01 catraca reversível de 10” com encaixe de ½”;
-- 01 catraca reversível de 6” com encaixe de ¼”;
-- 02 chaves de fenda: 5,5 x 75mm – 6,5 x 100mm;
-- 02 chaves Philips: 1 x 75 mm – 2 x 100mm;
-- 11 chaves combinadas: 8 – 9 – 10 – 11 – 12 – 13 – 14 – 15 – 17 – 18 – 1,5 – 2 – 2,5 – 3 – 4 – 5 – 5,5 – 6 mm;
-- 01 extensão de 5” com encaixe de ½”;
-- 01 extensão de 2” com encaixe de ¼”;
-- 01 extensão de 4” com encaixe de ¼”;
-- 01 extensão flexível de 6” com encaixe de ¼” (m) x ¼” (F);
-- 01 junta universal com encaixe de ½”
-- 01 junta universal com encaixe de ¼”
-- 02 soquetes de vela: 16 mm e 21 mm
-- 15 soquetes sextavados com encaixe de ½”: 10 – 11 – 12 – 13 – 14 – 15 – 17 – 18 – 19 – 20 – 21 – 22 – 23 – 24 – 27 mm; 
-- 11 soquetes sextavados com encaixe de ¼”: 4 – 5 – 6 – 7 – 8 – 9 – 10 – 11 – 12 – 13 – 14 mm;
-- 01 suporte para as chaves hexagonais;
-- 04 suportes para os bits;
-- 01 maleta com bercos e identificação de medidas</t>
  </si>
  <si>
    <t>½ - 3/8” – ¼ - 6” – 6” – 5/8” – Cortador para tubos de 3</t>
  </si>
  <si>
    <t>Kit curvador de tubos de cobre 3/8”, ½”, 5/8, ¾” e 7/8” com cortador e escariador somente para uso de tubos de cobre e alumínio</t>
  </si>
  <si>
    <t>Kit flangeador excêntrico + cortador + escariador. Componentes: flangeador excêntrico 3/16” a ¾”, cortador de tubo 1/8” a 1.1/8”, escariador (rebarbador) para tubos
Características: material super reforçado em aço forjado. Acompanha maleta de proteção em PP</t>
  </si>
  <si>
    <t>Termômetro infravermelho profissional
Especificações técnicas:
- Faixa de medição: -30°C a 650°c (-22°F a 12°F)
- Precisão: + 1,0°C ou + 1,0% de leitura, valendo o que for superior / -10°C a 0°C: + 2,0/-30°C a -10°C: + 3,0
- Tempo de resposta (95%): &lt; 300ms (95% de leitura)
- Resposta espectral: 7,5 a 14 mícrons
- Emissividade: 0,10 a 1,00
- Resolução óptica: 12:1 (calculado a 90% de energia)
- Resolução do monitor: 0,1°C (0,2°F)
- Repetitividade de leituras: + 0,5% da leitura ou &lt;+ 0,5°C (1°F), valendo o que for superior</t>
  </si>
  <si>
    <t>BIENAL</t>
  </si>
  <si>
    <t>Teste digital de vazamento de gás de ar condicionado. Especificações técnicas:
- Sensibilidade máxima: 3 gr/ano
- Tempo de resposta: instantâneo
- Temperatura de operação: 0° a 52°C
- Alimentação: 2 pilhas, tipo média
- Ciclo de trabalho: contínuo
- Haste flexível de 35,5 cm</t>
  </si>
  <si>
    <t>Cano de cobre flexível 3/8. Rolo com 15 metros ~ 3,1 kg. Medida externa de 9,525 mm. Parede de 0,79 mm, têmpera mole, norma UNS C 12.200</t>
  </si>
  <si>
    <t>ROLO</t>
  </si>
  <si>
    <t>Cano de cobre flexível 5/8. Rolo com 15 metros ~ 5,5 kg. Medida externa de 15,875 mm. Parede de 0,79 mm, têmpera mole, norma UNS C 12.200</t>
  </si>
  <si>
    <t>Cano de cobre flexível 3/4. Rolo com 15 metros ~ 6,5 kg. Medida externa de 19,05 mm. Parede de 0,79 mm, têmpera mole, norma UNS C 12.200</t>
  </si>
  <si>
    <t>Tubos de cobre rígido, bitola: 7/8 – Espessura: 0,79 mm sem costura - Vara de 5 metros</t>
  </si>
  <si>
    <t>VARA</t>
  </si>
  <si>
    <t>Tubo esponjoso de espuma elastométrica para isolamento térmico de tubos de cobre de aparelhos de refrigeração. Espessura de ¾”</t>
  </si>
  <si>
    <t>Tubo esponjoso de espuma elastométrica para isolamento térmico de tubos de cobre de aparelhos de refrigeração. Espessura de 5/8”</t>
  </si>
  <si>
    <t>Tubo esponjoso de espuma elastométrica para isolamento térmico de tubos de cobre de aparelhos de refrigeração. Espessura de 7/8”</t>
  </si>
  <si>
    <t>Suporte pintado 500mm ar condicionado Split – com furos rasgados para facilitar a instalação de todas as marcas de ar condicionado Split;
Chapa em aço carbono de 1,2 mm, perfil em “U”;
Pintura eletrostática, alta resistência;
Cor bege – chapa 1,2 mm</t>
  </si>
  <si>
    <t>Capacitor de partida para motor do ventilador com as seguintes características: 2µF, 380V</t>
  </si>
  <si>
    <t>Capacitor de partida para motor do ventilador com as seguintes características: 1,5µF, 380V</t>
  </si>
  <si>
    <t>Capacitor de partida para motor do ventilador com as seguintes características: 2,5µF, 380V</t>
  </si>
  <si>
    <t>Capacitor de partida para motor do ventilador com as seguintes características: 3µF, 380V</t>
  </si>
  <si>
    <t>Capacitor de partida para motor do ventilador com as seguintes características: 5µF, até 440V</t>
  </si>
  <si>
    <t>Capacitor de partida para compressor de ar condicionado com as seguintes características: 20µF, 380V</t>
  </si>
  <si>
    <t>Capacitor de partida para compressor de ar condicionado com as seguintes características: 25µF, até 440V</t>
  </si>
  <si>
    <t>Capacitor tipo fase para compressor de ar condicionado com as seguintes características: 30µF, 380V</t>
  </si>
  <si>
    <t>Capacitor tipo fase para compressor de ar condicionado com as seguintes características: 35µF, até 440V</t>
  </si>
  <si>
    <t>Capacitor tipo fase para compressor de ar condicionado com as seguintes características: 40µF, 380V</t>
  </si>
  <si>
    <t>Kit placa universal para ar condicionado Split, com controle remoto, tensão de 220V 60HZ</t>
  </si>
  <si>
    <t>Controle remoto universal para aparelho de ar condicionado com configuração automática da marca do equipamento. Aplicação em aparelhos do tipo Split HI WALL e Split piso teto, como substituto do controle remoto original. Características mínimas: deve realizar a identificação automática da marca do equipamento configurando o controle para operação com o mesmo; alternativamente, deve permitir a configuração manual da marca do condicionador a partir de uma tabela de códigos fornecida com o produto; visor de cristal líquido (LCD) com indicação da temperatura programada e estado das principais funções, como: indicação do modo de operação (resfriamento, aquecimento, ventilação), movimento das aletas (swing), velocidade da ventilação e relógio; Possuir no mínimo as seguintes funções de controle do condicionador de ar: ligar e desligar, ajuste entre: refrigeração, ventilação, aquecimento e desumidificador, controle de velocidade do ventilador: automático, baixa, média e alta, controle da temperatura: maior e menor, controle da direção da aleta (vane) em modo automático, controle da função Timer: liga e desliga</t>
  </si>
  <si>
    <t>Bico de corte 1502 n° 04 com as seguintes características: bico de corte monobloco, alta durabilidade e qualidade, bico de duas sedes, fabricado em cobre telúrio, usado nos gases oxigênio e acetileno e modo geral, espessura de corte: 12,70 – 15,90 mm</t>
  </si>
  <si>
    <t>Fita Tape Silver – Composição do produto: Dorso: filme de polietileno laminado com trama de algodão 
Adesivo: resina e borracha 
Propriedades físicas: adesão a placa de aço: 1000GF/19 mm de largura
Resistência à Tração: 7,4 Kgf/19 mm de largura
Alongamento na ruptura: 11,0%
Espessura total: 0,25 mm</t>
  </si>
  <si>
    <t>Fita dupla face VHB 4910 12MM X 20mts incolor</t>
  </si>
  <si>
    <t>Fita PVC para refrigeração – Características técnicas:
- Medidas: 100 mm de largura X 10 m de comprimento
- Material: PVC</t>
  </si>
  <si>
    <t>Vareta de solda Foscoper com banho branco 2,4 x 460mm indicada para perfeitas vedações de cobre, flanges, radiadores de calor, refrigeradores, materiais elétricos. Suporta temperaturas entre aproximadamente 50°C e 200°C</t>
  </si>
  <si>
    <t>Fluxo para solda latão e cobre (250g) com as seguintes características: fluxo em pasta para brasagem de aço inoxidável, aço, monel, cobre, latão, bronze e outros metais ferrosos e suas ligas a base de água e sais, contendo boratos e carbonatos.</t>
  </si>
  <si>
    <t>Aerosol para limpeza de condicionador de ar, com 250 ml ou 140g.</t>
  </si>
  <si>
    <t>Avental de raspa com mangote (tipo barbeiro) para proteção dos membros superiores e tronco contra riscos provenientes dos trabalhos com soldagem e trabalho a quente em geral. Descrição: avental com mangote tipo barbeiro confeccionado em raspa de couro, curtida ao cromo com espessura de 2 mm +/- 0,2 mm, sem emendas, com 2 tiras reguláveis na cintura do mesmo material, fixadas com costuras reforçadas, deve apresentar espessura uniforme, isenta de imperfeições, orifícios, deformações e acabamento perfeito</t>
  </si>
  <si>
    <t>Máscara de solda com auto-escurecimento para proteção dos olhos e face do usuário contra radiação e impactos de partículas volantes multi-direcionais. Descrição:  Máscara de solda de escurecimento automático para solda de uso não intensivo, área de visão mínima de 90 x 30 mm, cartucho de cristal líquido e ajuste manual para cinco níveis de tonalidades de escurecimento (modo ligado escuro) de 8 a 12, e tonalidade 3 no modo ligado claro, opção de 3 ajustes de sensibilidade, barra de sensor de luz que permite a abertura do ângulo de 60° para 120°, funciona a bateria solar selada, escudo confeccionado em termo plástico leve e super resistente ao calor, suporte de cabeça (carneira) em polietileno com aparador de sour e sistema de ajuste múltiplo através da catraca.</t>
  </si>
  <si>
    <t>Luva raspa couro cinza para soldador com forro em lona flanelada: cano longo  (20 cm)</t>
  </si>
  <si>
    <t>Oculos de Proteção para solda</t>
  </si>
  <si>
    <t>Oculos de Proteção em policarbonato resistente a impactos e choques físicos de materiais sólidos e líquidos como: fragmentos de madeira, ferro, respingos de produtos ácidos, cáusticos, entre outros. Lente transparente e proteção contra raios ultravioletas</t>
  </si>
  <si>
    <t>Cinturão Paraquedista com Talabarte em Y</t>
  </si>
  <si>
    <t>Protetor Auditivo Tipo Concha</t>
  </si>
  <si>
    <t>Botina de segurança para eletricista em couro vaqueta sem componetes metálicos e palmilha resistente a perfuração. Atende a NR10</t>
  </si>
  <si>
    <t>Capacete de segurança, classe A e B, Tipo II</t>
  </si>
  <si>
    <t>Luva Isolante de Borracha Classe 00</t>
  </si>
  <si>
    <t>Compressor Rotativo 9.000 Btuhs 220v R22</t>
  </si>
  <si>
    <t>Compressor Rotativo 12.000 Btuhs 220v R22</t>
  </si>
  <si>
    <t>Compressor Rotativo 18.000 Btuhs 220v R22</t>
  </si>
  <si>
    <t>Compressor Rotativo 24.000 Btuhs 220v R22</t>
  </si>
  <si>
    <t>Compressor Rotativo 36.000 Btuhs 220v R22</t>
  </si>
  <si>
    <t>Compressor Rotativo 48.000 Btuhs 220v R22</t>
  </si>
  <si>
    <t>Motor ventilador para ar condicionado</t>
  </si>
  <si>
    <t>Kit placa universal para ar condicionado split, com controle remoto, tensão de 220V 60 HZ</t>
  </si>
  <si>
    <t>Jogo de chaves Allen com 12 peças, sendo 1/16", 5/64", 3/32", 1/8", 5/32", 3/16", 7/32", 1/4", 5/16", 3/8", 7/16" e 1/2", com o perfil do corpo em "L".</t>
  </si>
  <si>
    <t>Suporte Condensadora para ar condicionado split de 7.000 à 12.000 BUTs, Par Perfil L Pintura Epóxi c/ Mão Francesa</t>
  </si>
  <si>
    <t>Suporte Condensadora para ar condicionado split de 18.000 à 24.000 BUTs, Par Perfil L Pintura Epóxi c/ Mão Francesa</t>
  </si>
  <si>
    <t>Suporte Condensadora para ar condicionado split de 36.000 à 48.000 BUTs, Par Perfil L Pintura Epóxi c/ Mão Francesa</t>
  </si>
  <si>
    <t>Suporte Condensadora para ar condicionado split de 90.000 BUTs, Par Perfil L Pintura Epóxi c/ Mão Francesa</t>
  </si>
  <si>
    <t>KG</t>
  </si>
  <si>
    <t>Curva de cobre 45° para tubos 3/4</t>
  </si>
  <si>
    <t>Curva de cobre 45° para tubos 5/8</t>
  </si>
  <si>
    <t>Curva de cobre 45° para tubos 7/8</t>
  </si>
  <si>
    <t>Curva de cobre 90° para tubos 3/4</t>
  </si>
  <si>
    <t>Curva de cobre 90° para tubos 5/8</t>
  </si>
  <si>
    <t>Curva de cobre 90° para tubos 7/8</t>
  </si>
  <si>
    <t xml:space="preserve">AÇÚCAR CRISTAL GRANULADO, de grãos uniformes e transparentes EM PACOTE CONTENDO 1,0KG, COM VALIDADE MÍNIMA DE 24 (VINTE E QUATRO) MESES, CONTADOS A PARTIR DA DATA DE ENTREGA. </t>
  </si>
  <si>
    <t>Avental com Bolso Tamanho Único,  tecido maleável, não amassa, modelo frontal com bolso e tiras de ajuste na altura da cintura</t>
  </si>
  <si>
    <t>BACIA, MATERIAL PLÁSTICO, CAPACIDADE MÍNIMA 14 LITROS</t>
  </si>
  <si>
    <t>BACIA, MATERIAL PLÁSTICO, TAMANHO MÉDIO, DIÂMETRO 35, CAPACIDADE 8, COR BRANCA</t>
  </si>
  <si>
    <t>BANDEJA, FORMATO RETANGULAR, COMPRIMENTO 45, LARGURA 28, FINALIDADE ARMAZENAMENTO DE ALIMENTOS, CARACTERÍSTICAS ADICIONAIS 0,8 MM MINIMO DE ALTURA, MATERIAL POLIETILENO, COR BRANCA.</t>
  </si>
  <si>
    <t>CAFÉ EM PÓ TORRADO E MOÍDO, PURO, DE PRIMEIRA QUALIDADE, EMBALAGEM CONSTITUÍDA DE ALMOFADA ALUMINIZADA, EMBALADO À VÁCUO, PACOTE COM 500G, VALIDADE MÍNIMA 12 (DOZE) MESES, CONTADOS A PARTIR DA DATA DE ENTREGA E COM SELO DA ABIC.</t>
  </si>
  <si>
    <t>CAIXA PARA ACONDICIONAMENTOS DE ALIMENTOS, RETANGULAR, CAPACIDADE 11 LITROS, COR BRANCA, MATERIAL PLÁSTICO, COM TRAVA NA TAMPA</t>
  </si>
  <si>
    <t>COADOR DE CAFÉ, TAMANHO GRANDE, 100% ALGODÃO, CABOS DE MADEIRA E ARO DE ARAME GALVANIZADO, 16cm LARGURA DA BOCA.</t>
  </si>
  <si>
    <t>Detergente liquido neutro lava louça 500ml</t>
  </si>
  <si>
    <t>Esponja dupla face nas cores verde e amarela, sendo uma face abrasiva (fibraço) e outra macia (espuma), medindo 100x75x25mm.</t>
  </si>
  <si>
    <t>FILME EMBALAGEM, MATERIAL PVC- CLORETO DE POLIVINILA, TIPO FILME TERMOFORMADORATÓXICO, LARGURA 300 MM, ESPESSURA 0,4 MM, APLICAÇÃO ACONDICIONAMENTO PRODUTOS ALIMENTÍCIOS E FARMACÊU. ROLO DE 38 CM POR 1000 METROS</t>
  </si>
  <si>
    <t>ROLO (38 cm x 1000 m)</t>
  </si>
  <si>
    <t>FÓSFORO, CAIXA CONTENDO NO MÍNIMO 200 (DUZENTOS) PALITOS CADA UMA, PALITOS LONGOS (5CM) EM MADEIRA DE ALTA QUALIDADE COM CABEÇA EM COMPOSTO QUÍMICO DE CLORATO DE POTÁCIO, CAIXA DE CARTÃO IMPERMEABILIZADO COM LIXA IMPRESSA, RESISTENTE, 1¨ QUALIDADE.</t>
  </si>
  <si>
    <t>GARRAFA TÉRMICA, MATERIAL AÇO INOXIDÁVEL, CAPACIDADE 2,50 L, CARACTERÍSTICAS ADICIONAIS INQUEBRÁVEL, BOTÃO DE PRESSÃO</t>
  </si>
  <si>
    <t>GUARDANAPO DE PAPEL, MATERIAL CELULOSE, LARGURA 30 CM, COMPRIMENTO 33 CM, TIPO FOLHAS DUPLA, CARACTERÍSTICAS ADICIONAIS ALTA CLASSE. PACOTE COM 50.</t>
  </si>
  <si>
    <t>Hipoclorito para desinfecção de alimentos; Composição: Hipoclirito de Sódio 2,5%, Cloreto de Sódio 1,0 %;Água Deioneizada q.s.p. 100%. Frasco de 50 ml</t>
  </si>
  <si>
    <t>JARRA, MATERIAL PLÁSTICO RESISTENTE, CAPACIDADE 2L, MODELO COM TAMPA, COR BRANCA/TRANSPARENTE, APLICAÇÃO ÁGUA/SUCO, CARACTERÍSTICAS ADICIONAIS COM BICO NO CORPO E ALÇA</t>
  </si>
  <si>
    <t>Lã de aço fina (pacote com 8 unid.)</t>
  </si>
  <si>
    <t>Limpa alumínio 500ml</t>
  </si>
  <si>
    <t>FRASCO</t>
  </si>
  <si>
    <t>Limpa inox 500ml</t>
  </si>
  <si>
    <t>LIXEIRA, MATERIAL POLIETILENO ALTO IMPACTO, CAPACIDADE 100 L, COR AZUL, CARACTERÍSTICAS ADICIONAIS PEDAL ULTRARESISTENTE ABERTURA TAMPA, CANTOS ARRE, REVESTIMENTO TRATAMENTO EM UV</t>
  </si>
  <si>
    <t>LUVA DE SEGURANÇA, 5 DEDOS, IMPERMEÁVEL, CONFECCIONADA COM RESINA DE POLIETILENO DE PRIMEIRO USO, PIGMENTOS COM PRODUTO DE GRAU ALIMENTÍCIO (ATÓXICO), ISENTO DE COMPONENTES METÁLICOS, GOLFRADA, TRANSPARENTE. EXCELENTE SENSIBILIDADE TÁTIL. PACOTE COM 100 UNIDADES.</t>
  </si>
  <si>
    <t>Luvas de vinil (não estéril, não uso médico, com pó) tamanho M</t>
  </si>
  <si>
    <t>CAIXA</t>
  </si>
  <si>
    <t>PANO DE PRATO CONFECCIONADO EM 100% ALGODÃO, ATOALHADO LISO, COM BAINHA, MEDINDO 40 X 63CM</t>
  </si>
  <si>
    <t>Pano multiuso tipo perfex - PACOTE COM 5 UNIDADES</t>
  </si>
  <si>
    <t>PAPEL ALUMINIO, MED. 45CM L X 75 METROS C; EMBALAGEM C/ DADOS DO FABRICANTE; ACONDICIONADO EM CAIXA, INFORMANDO VALIDADE DO PRODUTO, SEM FUROS OU SINAIS DE OXIDAÇÃO, DEVENDO TER NA EMBALAGEM EXTERNAMENTE OS DADOS DE IDENTIFICAÇÃO. ESPECIFICAÇÕES COMPLEMENTARES.</t>
  </si>
  <si>
    <t>PAPEL TOALHA, BOBINA COPA, PACOTE COM 2 ROLOS COM 60 TOALHAS DE 22X20CM CADA, 100% FIBRAS CELULÓSICAS, PODENDO SER USADO EM MICROONDAS, MULTI-USO, MÁXIMA ABSORÇÃO, COR BRANCO OU LARANJA</t>
  </si>
  <si>
    <t>PENEIRA COZINHA, MATERIAL PLÁSTICO, DIÂMETRO 16 CM, CARACTERÍSTICAS ADICIONAIS: TELA DE POLIÉSTER, MALHA FINA, COM CABO</t>
  </si>
  <si>
    <t>PORTA SABÃO, DETERGENTE E ESPONJA, MATERIAL PLÁSTICO RESISTENTE, APLICAÇÃO PIADE COZINHA</t>
  </si>
  <si>
    <t>Rodo de pia de plástico comum 13 cm</t>
  </si>
  <si>
    <t>TOUCA / GRAMATURA 20 G/M2 / ELÁSTICO SIMPLES (SANFONADA - BRANCA); CONFECCIONADO EM TNT TECIDO NÃO TECIDO 100% POLIPROPILENO MATERIAL DESCARTÁVEL ATÓXICO; PACOTE COM 100 UNIDADES</t>
  </si>
  <si>
    <t>Luvas para uso em cozinha. Proteção contra altas temperaturas em silicone. Ideal para agarrar objetos quentes sem ter o risco de queimaduras, proteção segura até 250 º Celsius. Tipo bico de pato. Inteiramente de silicote. Possui ranhuras nas palmas das mãos para que o objeto não escorregue, é 100% impermeável. Tamanho mínimo de 35 cm, para proteção de mãos e antebraço. Resistência a longo prazo. térmicas. Par. Tamanho P/M ou tamanho único. Não é par. Permite lavagem.</t>
  </si>
  <si>
    <t>Sal refinado pacote 1Kg</t>
  </si>
  <si>
    <t>DETERGENTE ENZIMÁTICO</t>
  </si>
  <si>
    <t>LUVA DE PROCEDIMENTO, MATERIAL LÁTEX NATURAL, TAMANHO EXTRA PEQUENO, LUBRIFICADA COM PÓ BIOABSORVÍVEL, ATÓXICA, AMBIDESTRA, DESCARTÁVEL, FORMATO ANATÔMICO. CAIXA COM 50 PARES. VALIDADE MÍNIMA DE 03 ANOS. REGISTRADO JUNTO A ANVISA.</t>
  </si>
  <si>
    <t>MÁSCARA, TRIPLA CAMADA DE FILTRAGEM, FORMATO RETANGULAR, COR BRANCA, COM CLIPE NASAL, USO DESCARTÁVEL/ÚNICO, FIXAÇÃO COM ELÁSTICO, GRAMATURA 30 G/M . REGISTRO JUNTO A ANVISA. VALIDADE MÍNIMA 02 ANOS. CAIXA COM 50 UNIDADES</t>
  </si>
  <si>
    <t>Saco de lixo, em propietileno, banco leitoso, para descarte de lixo infectado, capacidade 50 l, pacote com 100 unidades. Validade mínima de 2 anos, registrado junto a ANVISA.</t>
  </si>
  <si>
    <t>ÁLCOOL 70° LIQUIDO</t>
  </si>
  <si>
    <t>JALECO TAMANHO M</t>
  </si>
  <si>
    <t>PLANILHA DE MATERIAIS (SEM COMODATO)- AUXILIAR DE MANUTENÇÃO</t>
  </si>
  <si>
    <t>PLANILHA DE MATERIAIS (SEM COMODATO)- ELETRICISTA</t>
  </si>
  <si>
    <t>PLANILHA DE MATERIAIS (SEM COMODATO)- PEDREIRO</t>
  </si>
  <si>
    <t>PLANILHA DE MATERIAIS (SEM COMODATO)-PISCINEIRO</t>
  </si>
  <si>
    <t>PLANILHA DE MATERIAIS (SEM COMODATO)-TÉCNICO EM REFRIGERAÇÃO</t>
  </si>
  <si>
    <t>PLANILHA DE MATERIAIS (SEM COMODATO)-AUXILIAR DE COZINHA</t>
  </si>
  <si>
    <t>PLANILHA DE MATERIAIS (SEM COMODATO)- AUXILIAR DE SAÚDE BUCAL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</si>
</sst>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R$&quot;\ * #,##0.00_-;\-&quot;R$&quot;\ * #,##0.00_-;_-&quot;R$&quot;\ * &quot;-&quot;??_-;_-@_-"/>
    <numFmt numFmtId="164" formatCode="_-[$R$-416]\ * #,##0.00_-;\-[$R$-416]\ * #,##0.00_-;_-[$R$-416]\ * &quot;-&quot;??_-;_-@_-"/>
  </numFmts>
  <fonts count="8" x14ac:knownFonts="1">
    <font>
      <sz val="11"/>
      <color theme="1"/>
      <name val="Calibri"/>
      <family val="2"/>
      <scheme val="minor"/>
    </font>
    <font>
      <sz val="11"/>
      <color theme="1"/>
      <name val="Calibri"/>
      <family val="2"/>
      <scheme val="minor"/>
    </font>
    <font>
      <sz val="9"/>
      <color theme="1"/>
      <name val="Arial"/>
      <family val="2"/>
    </font>
    <font>
      <b/>
      <sz val="9"/>
      <color theme="1"/>
      <name val="Arial"/>
      <family val="2"/>
    </font>
    <font>
      <b/>
      <sz val="9"/>
      <name val="Arial"/>
      <family val="2"/>
    </font>
    <font>
      <b/>
      <sz val="14"/>
      <color theme="1"/>
      <name val="Arial"/>
      <family val="2"/>
    </font>
    <font>
      <b/>
      <sz val="8"/>
      <color theme="1"/>
      <name val="Arial"/>
      <family val="2"/>
    </font>
    <font>
      <sz val="8"/>
      <color theme="1"/>
      <name val="Arial"/>
      <family val="2"/>
    </font>
  </fonts>
  <fills count="3">
    <fill>
      <patternFill patternType="none"/>
    </fill>
    <fill>
      <patternFill patternType="gray125"/>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s>
  <cellStyleXfs count="2">
    <xf numFmtId="0" fontId="0" fillId="0" borderId="0"/>
    <xf numFmtId="44" fontId="1" fillId="0" borderId="0" applyFont="0" applyFill="0" applyBorder="0" applyAlignment="0" applyProtection="0"/>
  </cellStyleXfs>
  <cellXfs count="50">
    <xf numFmtId="0" fontId="0" fillId="0" borderId="0" xfId="0"/>
    <xf numFmtId="0" fontId="2" fillId="0" borderId="0" xfId="0" applyFont="1" applyAlignment="1">
      <alignment horizontal="center" vertical="center"/>
    </xf>
    <xf numFmtId="0" fontId="3" fillId="2" borderId="1" xfId="0" applyFont="1" applyFill="1" applyBorder="1" applyAlignment="1">
      <alignment horizontal="center" vertical="center"/>
    </xf>
    <xf numFmtId="0" fontId="4" fillId="2" borderId="1" xfId="0" applyFont="1" applyFill="1" applyBorder="1" applyAlignment="1" applyProtection="1">
      <alignment horizontal="center" vertical="center" wrapText="1"/>
      <protection locked="0"/>
    </xf>
    <xf numFmtId="3" fontId="4" fillId="2" borderId="1" xfId="0" applyNumberFormat="1" applyFont="1" applyFill="1" applyBorder="1" applyAlignment="1" applyProtection="1">
      <alignment horizontal="center" vertical="center" wrapText="1"/>
      <protection locked="0"/>
    </xf>
    <xf numFmtId="44" fontId="4" fillId="2" borderId="1" xfId="1" applyFont="1" applyFill="1" applyBorder="1" applyAlignment="1" applyProtection="1">
      <alignment horizontal="center" vertical="center" wrapText="1"/>
      <protection locked="0"/>
    </xf>
    <xf numFmtId="164" fontId="4" fillId="2" borderId="1" xfId="0" applyNumberFormat="1" applyFont="1" applyFill="1" applyBorder="1" applyAlignment="1" applyProtection="1">
      <alignment horizontal="center" vertical="center" wrapText="1"/>
      <protection locked="0"/>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5" fillId="0" borderId="0" xfId="0" applyFont="1" applyAlignment="1">
      <alignment vertical="center"/>
    </xf>
    <xf numFmtId="44" fontId="2" fillId="0" borderId="1" xfId="1" applyFont="1" applyBorder="1" applyAlignment="1">
      <alignment horizontal="center" vertical="center"/>
    </xf>
    <xf numFmtId="44" fontId="3" fillId="0" borderId="3" xfId="1"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xf numFmtId="0" fontId="2" fillId="0" borderId="1" xfId="0" applyFont="1" applyBorder="1" applyAlignment="1">
      <alignment horizontal="center" wrapText="1"/>
    </xf>
    <xf numFmtId="44" fontId="2" fillId="0" borderId="1" xfId="1" applyFont="1" applyBorder="1" applyAlignment="1">
      <alignment horizontal="center" wrapText="1"/>
    </xf>
    <xf numFmtId="44" fontId="2" fillId="0" borderId="1" xfId="1" applyFont="1" applyBorder="1" applyAlignment="1">
      <alignment horizontal="center" vertical="center" wrapText="1"/>
    </xf>
    <xf numFmtId="44" fontId="2" fillId="0" borderId="0" xfId="1" applyFont="1" applyAlignment="1">
      <alignment horizontal="center" vertical="center"/>
    </xf>
    <xf numFmtId="0" fontId="2" fillId="0" borderId="0" xfId="0" applyFont="1" applyAlignment="1">
      <alignment vertical="center"/>
    </xf>
    <xf numFmtId="0" fontId="6" fillId="0" borderId="0" xfId="0" applyFont="1" applyAlignment="1">
      <alignment vertical="center"/>
    </xf>
    <xf numFmtId="0" fontId="7" fillId="0" borderId="1" xfId="0" applyFont="1" applyBorder="1" applyAlignment="1">
      <alignment horizontal="center" vertical="center" wrapText="1"/>
    </xf>
    <xf numFmtId="0" fontId="7" fillId="0" borderId="0" xfId="0" applyFont="1" applyAlignment="1">
      <alignment horizontal="center" vertical="center"/>
    </xf>
    <xf numFmtId="0" fontId="6" fillId="2" borderId="1" xfId="0" applyFont="1" applyFill="1" applyBorder="1" applyAlignment="1">
      <alignment horizontal="center" vertical="center" wrapText="1"/>
    </xf>
    <xf numFmtId="0" fontId="7" fillId="0" borderId="0" xfId="0" applyFont="1"/>
    <xf numFmtId="0" fontId="7" fillId="0" borderId="1" xfId="0" applyFont="1" applyBorder="1" applyAlignment="1">
      <alignment horizontal="center" wrapText="1"/>
    </xf>
    <xf numFmtId="0" fontId="7" fillId="0" borderId="0" xfId="0" applyFont="1" applyAlignment="1">
      <alignment vertical="center"/>
    </xf>
    <xf numFmtId="0" fontId="2" fillId="0" borderId="1" xfId="0" applyFont="1" applyBorder="1" applyAlignment="1">
      <alignment horizontal="center" vertical="top" wrapText="1"/>
    </xf>
    <xf numFmtId="0" fontId="2" fillId="0" borderId="0" xfId="0" applyFont="1" applyAlignment="1">
      <alignment horizontal="center" vertical="top"/>
    </xf>
    <xf numFmtId="0" fontId="3" fillId="2" borderId="1" xfId="0" applyFont="1" applyFill="1" applyBorder="1" applyAlignment="1">
      <alignment horizontal="center" vertical="top" wrapText="1"/>
    </xf>
    <xf numFmtId="0" fontId="2" fillId="0" borderId="0" xfId="0" applyFont="1" applyAlignment="1">
      <alignment vertical="top"/>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44" fontId="2" fillId="0" borderId="1" xfId="1" applyFont="1" applyFill="1" applyBorder="1" applyAlignment="1">
      <alignment horizontal="center" vertical="center"/>
    </xf>
    <xf numFmtId="44" fontId="3" fillId="0" borderId="6" xfId="1"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2" fillId="0" borderId="2" xfId="0" applyFont="1" applyBorder="1" applyAlignment="1">
      <alignment horizontal="center" vertical="center"/>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tabSelected="1" zoomScaleNormal="100" workbookViewId="0">
      <selection activeCell="A2" sqref="A2:H2"/>
    </sheetView>
  </sheetViews>
  <sheetFormatPr defaultColWidth="8.7265625" defaultRowHeight="11.5" x14ac:dyDescent="0.35"/>
  <cols>
    <col min="1" max="1" width="4.81640625" style="1" bestFit="1" customWidth="1"/>
    <col min="2" max="2" width="41.81640625" style="1" customWidth="1"/>
    <col min="3" max="3" width="8.54296875" style="1" bestFit="1" customWidth="1"/>
    <col min="4" max="4" width="10.1796875" style="21" customWidth="1"/>
    <col min="5" max="5" width="8.453125" style="1" bestFit="1" customWidth="1"/>
    <col min="6" max="6" width="7.54296875" style="1" bestFit="1" customWidth="1"/>
    <col min="7" max="7" width="12.7265625" style="1" customWidth="1"/>
    <col min="8" max="8" width="12.453125" style="1" customWidth="1"/>
    <col min="9" max="16384" width="8.7265625" style="1"/>
  </cols>
  <sheetData>
    <row r="1" spans="1:8" ht="12" thickBot="1" x14ac:dyDescent="0.4"/>
    <row r="2" spans="1:8" ht="18.5" thickBot="1" x14ac:dyDescent="0.4">
      <c r="A2" s="34" t="s">
        <v>279</v>
      </c>
      <c r="B2" s="35"/>
      <c r="C2" s="35"/>
      <c r="D2" s="35"/>
      <c r="E2" s="35"/>
      <c r="F2" s="35"/>
      <c r="G2" s="35"/>
      <c r="H2" s="36"/>
    </row>
    <row r="4" spans="1:8" ht="46" x14ac:dyDescent="0.35">
      <c r="A4" s="12" t="s">
        <v>0</v>
      </c>
      <c r="B4" s="12" t="s">
        <v>1</v>
      </c>
      <c r="C4" s="12" t="s">
        <v>2</v>
      </c>
      <c r="D4" s="22" t="s">
        <v>3</v>
      </c>
      <c r="E4" s="3" t="s">
        <v>4</v>
      </c>
      <c r="F4" s="4" t="s">
        <v>5</v>
      </c>
      <c r="G4" s="5" t="s">
        <v>6</v>
      </c>
      <c r="H4" s="6" t="s">
        <v>7</v>
      </c>
    </row>
    <row r="5" spans="1:8" ht="17.25" customHeight="1" x14ac:dyDescent="0.35">
      <c r="A5" s="8">
        <v>1</v>
      </c>
      <c r="B5" s="8" t="s">
        <v>8</v>
      </c>
      <c r="C5" s="8" t="s">
        <v>2</v>
      </c>
      <c r="D5" s="20" t="s">
        <v>9</v>
      </c>
      <c r="E5" s="8">
        <v>2</v>
      </c>
      <c r="F5" s="8">
        <f>IF($D5="MENSAL",E5*12,IF($D5="ANUAL",E5,IF($D5="SEMESTRAL",E5*2,IF($D5="TRIMESTRAL",E5*4,IF($D5="BIENAL",E5/2,0)))))</f>
        <v>2</v>
      </c>
      <c r="G5" s="16">
        <v>17.532499999999999</v>
      </c>
      <c r="H5" s="16">
        <f>F5*G5</f>
        <v>35.064999999999998</v>
      </c>
    </row>
    <row r="6" spans="1:8" ht="23" x14ac:dyDescent="0.35">
      <c r="A6" s="8">
        <v>2</v>
      </c>
      <c r="B6" s="8" t="s">
        <v>10</v>
      </c>
      <c r="C6" s="8" t="s">
        <v>2</v>
      </c>
      <c r="D6" s="20" t="s">
        <v>9</v>
      </c>
      <c r="E6" s="8">
        <v>1</v>
      </c>
      <c r="F6" s="8">
        <f t="shared" ref="F6:F46" si="0">IF($D6="MENSAL",E6*12,IF($D6="ANUAL",E6,IF($D6="SEMESTRAL",E6*2,IF($D6="TRIMESTRAL",E6*4,IF($D6="BIENAL",E6/2,0)))))</f>
        <v>1</v>
      </c>
      <c r="G6" s="16">
        <v>5.7925000000000004</v>
      </c>
      <c r="H6" s="16">
        <f t="shared" ref="H6:H46" si="1">F6*G6</f>
        <v>5.7925000000000004</v>
      </c>
    </row>
    <row r="7" spans="1:8" ht="23" x14ac:dyDescent="0.35">
      <c r="A7" s="8">
        <v>3</v>
      </c>
      <c r="B7" s="8" t="s">
        <v>11</v>
      </c>
      <c r="C7" s="8" t="s">
        <v>2</v>
      </c>
      <c r="D7" s="20" t="s">
        <v>9</v>
      </c>
      <c r="E7" s="8">
        <v>2</v>
      </c>
      <c r="F7" s="8">
        <f t="shared" si="0"/>
        <v>2</v>
      </c>
      <c r="G7" s="16">
        <v>14.73</v>
      </c>
      <c r="H7" s="16">
        <f t="shared" si="1"/>
        <v>29.46</v>
      </c>
    </row>
    <row r="8" spans="1:8" x14ac:dyDescent="0.35">
      <c r="A8" s="8">
        <v>4</v>
      </c>
      <c r="B8" s="8" t="s">
        <v>12</v>
      </c>
      <c r="C8" s="8" t="s">
        <v>2</v>
      </c>
      <c r="D8" s="20" t="s">
        <v>9</v>
      </c>
      <c r="E8" s="8">
        <v>2</v>
      </c>
      <c r="F8" s="8">
        <f t="shared" si="0"/>
        <v>2</v>
      </c>
      <c r="G8" s="16">
        <v>16.8325</v>
      </c>
      <c r="H8" s="16">
        <f t="shared" si="1"/>
        <v>33.664999999999999</v>
      </c>
    </row>
    <row r="9" spans="1:8" ht="23" x14ac:dyDescent="0.35">
      <c r="A9" s="8">
        <v>5</v>
      </c>
      <c r="B9" s="8" t="s">
        <v>13</v>
      </c>
      <c r="C9" s="8" t="s">
        <v>2</v>
      </c>
      <c r="D9" s="20" t="s">
        <v>9</v>
      </c>
      <c r="E9" s="8">
        <v>1</v>
      </c>
      <c r="F9" s="8">
        <f t="shared" si="0"/>
        <v>1</v>
      </c>
      <c r="G9" s="16">
        <v>79.275000000000006</v>
      </c>
      <c r="H9" s="16">
        <f t="shared" si="1"/>
        <v>79.275000000000006</v>
      </c>
    </row>
    <row r="10" spans="1:8" ht="23" x14ac:dyDescent="0.35">
      <c r="A10" s="8">
        <v>6</v>
      </c>
      <c r="B10" s="8" t="s">
        <v>14</v>
      </c>
      <c r="C10" s="8" t="s">
        <v>2</v>
      </c>
      <c r="D10" s="20" t="s">
        <v>9</v>
      </c>
      <c r="E10" s="8">
        <v>1</v>
      </c>
      <c r="F10" s="8">
        <f t="shared" si="0"/>
        <v>1</v>
      </c>
      <c r="G10" s="16">
        <v>612.43499999999995</v>
      </c>
      <c r="H10" s="16">
        <f t="shared" si="1"/>
        <v>612.43499999999995</v>
      </c>
    </row>
    <row r="11" spans="1:8" ht="23" x14ac:dyDescent="0.35">
      <c r="A11" s="8">
        <v>7</v>
      </c>
      <c r="B11" s="8" t="s">
        <v>15</v>
      </c>
      <c r="C11" s="8" t="s">
        <v>2</v>
      </c>
      <c r="D11" s="20" t="s">
        <v>9</v>
      </c>
      <c r="E11" s="8">
        <v>2</v>
      </c>
      <c r="F11" s="8">
        <f t="shared" si="0"/>
        <v>2</v>
      </c>
      <c r="G11" s="16">
        <v>15.555</v>
      </c>
      <c r="H11" s="16">
        <f t="shared" si="1"/>
        <v>31.11</v>
      </c>
    </row>
    <row r="12" spans="1:8" x14ac:dyDescent="0.35">
      <c r="A12" s="8">
        <v>8</v>
      </c>
      <c r="B12" s="8" t="s">
        <v>16</v>
      </c>
      <c r="C12" s="8" t="s">
        <v>17</v>
      </c>
      <c r="D12" s="20" t="s">
        <v>9</v>
      </c>
      <c r="E12" s="8">
        <v>6</v>
      </c>
      <c r="F12" s="8">
        <f t="shared" si="0"/>
        <v>6</v>
      </c>
      <c r="G12" s="16">
        <v>5.2649999999999997</v>
      </c>
      <c r="H12" s="16">
        <f t="shared" si="1"/>
        <v>31.589999999999996</v>
      </c>
    </row>
    <row r="13" spans="1:8" x14ac:dyDescent="0.35">
      <c r="A13" s="8">
        <v>9</v>
      </c>
      <c r="B13" s="8" t="s">
        <v>18</v>
      </c>
      <c r="C13" s="8" t="s">
        <v>17</v>
      </c>
      <c r="D13" s="20" t="s">
        <v>9</v>
      </c>
      <c r="E13" s="8">
        <v>6</v>
      </c>
      <c r="F13" s="8">
        <f t="shared" si="0"/>
        <v>6</v>
      </c>
      <c r="G13" s="16">
        <v>5.4450000000000003</v>
      </c>
      <c r="H13" s="16">
        <f t="shared" si="1"/>
        <v>32.67</v>
      </c>
    </row>
    <row r="14" spans="1:8" x14ac:dyDescent="0.35">
      <c r="A14" s="8">
        <v>10</v>
      </c>
      <c r="B14" s="8" t="s">
        <v>19</v>
      </c>
      <c r="C14" s="8" t="s">
        <v>17</v>
      </c>
      <c r="D14" s="20" t="s">
        <v>9</v>
      </c>
      <c r="E14" s="8">
        <v>6</v>
      </c>
      <c r="F14" s="8">
        <f t="shared" si="0"/>
        <v>6</v>
      </c>
      <c r="G14" s="16">
        <v>0.58499999999999996</v>
      </c>
      <c r="H14" s="16">
        <f t="shared" si="1"/>
        <v>3.51</v>
      </c>
    </row>
    <row r="15" spans="1:8" x14ac:dyDescent="0.35">
      <c r="A15" s="8">
        <v>11</v>
      </c>
      <c r="B15" s="8" t="s">
        <v>20</v>
      </c>
      <c r="C15" s="8" t="s">
        <v>17</v>
      </c>
      <c r="D15" s="20" t="s">
        <v>9</v>
      </c>
      <c r="E15" s="8">
        <v>6</v>
      </c>
      <c r="F15" s="8">
        <f t="shared" si="0"/>
        <v>6</v>
      </c>
      <c r="G15" s="16">
        <v>5.2974999999999994</v>
      </c>
      <c r="H15" s="16">
        <f t="shared" si="1"/>
        <v>31.784999999999997</v>
      </c>
    </row>
    <row r="16" spans="1:8" x14ac:dyDescent="0.35">
      <c r="A16" s="8">
        <v>12</v>
      </c>
      <c r="B16" s="8" t="s">
        <v>21</v>
      </c>
      <c r="C16" s="8" t="s">
        <v>2</v>
      </c>
      <c r="D16" s="20" t="s">
        <v>9</v>
      </c>
      <c r="E16" s="8">
        <v>6</v>
      </c>
      <c r="F16" s="8">
        <f t="shared" si="0"/>
        <v>6</v>
      </c>
      <c r="G16" s="16">
        <v>3.6074999999999999</v>
      </c>
      <c r="H16" s="16">
        <f t="shared" si="1"/>
        <v>21.645</v>
      </c>
    </row>
    <row r="17" spans="1:8" ht="23" x14ac:dyDescent="0.35">
      <c r="A17" s="8">
        <v>13</v>
      </c>
      <c r="B17" s="8" t="s">
        <v>22</v>
      </c>
      <c r="C17" s="8" t="s">
        <v>2</v>
      </c>
      <c r="D17" s="20" t="s">
        <v>9</v>
      </c>
      <c r="E17" s="8">
        <v>1</v>
      </c>
      <c r="F17" s="8">
        <f t="shared" si="0"/>
        <v>1</v>
      </c>
      <c r="G17" s="16">
        <v>227.05500000000001</v>
      </c>
      <c r="H17" s="16">
        <f t="shared" si="1"/>
        <v>227.05500000000001</v>
      </c>
    </row>
    <row r="18" spans="1:8" x14ac:dyDescent="0.35">
      <c r="A18" s="8">
        <v>14</v>
      </c>
      <c r="B18" s="8" t="s">
        <v>23</v>
      </c>
      <c r="C18" s="8" t="s">
        <v>2</v>
      </c>
      <c r="D18" s="20" t="s">
        <v>9</v>
      </c>
      <c r="E18" s="8">
        <v>1</v>
      </c>
      <c r="F18" s="8">
        <f t="shared" si="0"/>
        <v>1</v>
      </c>
      <c r="G18" s="16">
        <v>30.767499999999998</v>
      </c>
      <c r="H18" s="16">
        <f t="shared" si="1"/>
        <v>30.767499999999998</v>
      </c>
    </row>
    <row r="19" spans="1:8" x14ac:dyDescent="0.35">
      <c r="A19" s="8">
        <v>15</v>
      </c>
      <c r="B19" s="8" t="s">
        <v>24</v>
      </c>
      <c r="C19" s="8" t="s">
        <v>2</v>
      </c>
      <c r="D19" s="20" t="s">
        <v>9</v>
      </c>
      <c r="E19" s="8">
        <v>2</v>
      </c>
      <c r="F19" s="8">
        <f t="shared" si="0"/>
        <v>2</v>
      </c>
      <c r="G19" s="16">
        <v>16.54</v>
      </c>
      <c r="H19" s="16">
        <f t="shared" si="1"/>
        <v>33.08</v>
      </c>
    </row>
    <row r="20" spans="1:8" ht="23" x14ac:dyDescent="0.35">
      <c r="A20" s="8">
        <v>16</v>
      </c>
      <c r="B20" s="8" t="s">
        <v>25</v>
      </c>
      <c r="C20" s="8" t="s">
        <v>2</v>
      </c>
      <c r="D20" s="20" t="s">
        <v>9</v>
      </c>
      <c r="E20" s="8">
        <v>2</v>
      </c>
      <c r="F20" s="8">
        <f t="shared" si="0"/>
        <v>2</v>
      </c>
      <c r="G20" s="16">
        <v>8.3924999999999983</v>
      </c>
      <c r="H20" s="16">
        <f t="shared" si="1"/>
        <v>16.784999999999997</v>
      </c>
    </row>
    <row r="21" spans="1:8" ht="23" x14ac:dyDescent="0.35">
      <c r="A21" s="8">
        <v>17</v>
      </c>
      <c r="B21" s="8" t="s">
        <v>26</v>
      </c>
      <c r="C21" s="8" t="s">
        <v>2</v>
      </c>
      <c r="D21" s="20" t="s">
        <v>9</v>
      </c>
      <c r="E21" s="8">
        <v>2</v>
      </c>
      <c r="F21" s="8">
        <f t="shared" si="0"/>
        <v>2</v>
      </c>
      <c r="G21" s="16">
        <v>10.727499999999999</v>
      </c>
      <c r="H21" s="16">
        <f t="shared" si="1"/>
        <v>21.454999999999998</v>
      </c>
    </row>
    <row r="22" spans="1:8" ht="23" x14ac:dyDescent="0.35">
      <c r="A22" s="8">
        <v>18</v>
      </c>
      <c r="B22" s="8" t="s">
        <v>27</v>
      </c>
      <c r="C22" s="8" t="s">
        <v>2</v>
      </c>
      <c r="D22" s="20" t="s">
        <v>9</v>
      </c>
      <c r="E22" s="8">
        <v>2</v>
      </c>
      <c r="F22" s="8">
        <f t="shared" si="0"/>
        <v>2</v>
      </c>
      <c r="G22" s="16">
        <v>11.654999999999999</v>
      </c>
      <c r="H22" s="16">
        <f t="shared" si="1"/>
        <v>23.31</v>
      </c>
    </row>
    <row r="23" spans="1:8" x14ac:dyDescent="0.35">
      <c r="A23" s="8">
        <v>19</v>
      </c>
      <c r="B23" s="8" t="s">
        <v>28</v>
      </c>
      <c r="C23" s="8" t="s">
        <v>2</v>
      </c>
      <c r="D23" s="20" t="s">
        <v>9</v>
      </c>
      <c r="E23" s="8">
        <v>3</v>
      </c>
      <c r="F23" s="8">
        <f t="shared" si="0"/>
        <v>3</v>
      </c>
      <c r="G23" s="16">
        <v>4.3650000000000002</v>
      </c>
      <c r="H23" s="16">
        <f t="shared" si="1"/>
        <v>13.095000000000001</v>
      </c>
    </row>
    <row r="24" spans="1:8" x14ac:dyDescent="0.35">
      <c r="A24" s="8">
        <v>20</v>
      </c>
      <c r="B24" s="8" t="s">
        <v>29</v>
      </c>
      <c r="C24" s="8" t="s">
        <v>2</v>
      </c>
      <c r="D24" s="20" t="s">
        <v>9</v>
      </c>
      <c r="E24" s="8">
        <v>3</v>
      </c>
      <c r="F24" s="8">
        <f t="shared" si="0"/>
        <v>3</v>
      </c>
      <c r="G24" s="16">
        <v>7.2375000000000007</v>
      </c>
      <c r="H24" s="16">
        <f t="shared" si="1"/>
        <v>21.712500000000002</v>
      </c>
    </row>
    <row r="25" spans="1:8" x14ac:dyDescent="0.35">
      <c r="A25" s="8">
        <v>21</v>
      </c>
      <c r="B25" s="8" t="s">
        <v>30</v>
      </c>
      <c r="C25" s="8" t="s">
        <v>2</v>
      </c>
      <c r="D25" s="20" t="s">
        <v>9</v>
      </c>
      <c r="E25" s="8">
        <v>3</v>
      </c>
      <c r="F25" s="8">
        <f t="shared" si="0"/>
        <v>3</v>
      </c>
      <c r="G25" s="16">
        <v>7.2625000000000011</v>
      </c>
      <c r="H25" s="16">
        <f t="shared" si="1"/>
        <v>21.787500000000001</v>
      </c>
    </row>
    <row r="26" spans="1:8" x14ac:dyDescent="0.35">
      <c r="A26" s="8">
        <v>22</v>
      </c>
      <c r="B26" s="8" t="s">
        <v>31</v>
      </c>
      <c r="C26" s="8" t="s">
        <v>2</v>
      </c>
      <c r="D26" s="20" t="s">
        <v>9</v>
      </c>
      <c r="E26" s="8">
        <v>3</v>
      </c>
      <c r="F26" s="8">
        <f t="shared" si="0"/>
        <v>3</v>
      </c>
      <c r="G26" s="16">
        <v>8.9875000000000007</v>
      </c>
      <c r="H26" s="16">
        <f t="shared" si="1"/>
        <v>26.962500000000002</v>
      </c>
    </row>
    <row r="27" spans="1:8" x14ac:dyDescent="0.35">
      <c r="A27" s="8">
        <v>23</v>
      </c>
      <c r="B27" s="8" t="s">
        <v>32</v>
      </c>
      <c r="C27" s="8" t="s">
        <v>2</v>
      </c>
      <c r="D27" s="20" t="s">
        <v>9</v>
      </c>
      <c r="E27" s="8">
        <v>3</v>
      </c>
      <c r="F27" s="8">
        <f t="shared" si="0"/>
        <v>3</v>
      </c>
      <c r="G27" s="16">
        <v>5.6675000000000004</v>
      </c>
      <c r="H27" s="16">
        <f t="shared" si="1"/>
        <v>17.002500000000001</v>
      </c>
    </row>
    <row r="28" spans="1:8" x14ac:dyDescent="0.35">
      <c r="A28" s="8">
        <v>24</v>
      </c>
      <c r="B28" s="8" t="s">
        <v>33</v>
      </c>
      <c r="C28" s="8" t="s">
        <v>2</v>
      </c>
      <c r="D28" s="20" t="s">
        <v>9</v>
      </c>
      <c r="E28" s="8">
        <v>3</v>
      </c>
      <c r="F28" s="8">
        <f t="shared" si="0"/>
        <v>3</v>
      </c>
      <c r="G28" s="16">
        <v>6.8275000000000006</v>
      </c>
      <c r="H28" s="16">
        <f t="shared" si="1"/>
        <v>20.482500000000002</v>
      </c>
    </row>
    <row r="29" spans="1:8" ht="23" x14ac:dyDescent="0.35">
      <c r="A29" s="8">
        <v>25</v>
      </c>
      <c r="B29" s="8" t="s">
        <v>34</v>
      </c>
      <c r="C29" s="8" t="s">
        <v>2</v>
      </c>
      <c r="D29" s="20" t="s">
        <v>9</v>
      </c>
      <c r="E29" s="8">
        <v>3</v>
      </c>
      <c r="F29" s="8">
        <f t="shared" si="0"/>
        <v>3</v>
      </c>
      <c r="G29" s="16">
        <v>8.9450000000000003</v>
      </c>
      <c r="H29" s="16">
        <f t="shared" si="1"/>
        <v>26.835000000000001</v>
      </c>
    </row>
    <row r="30" spans="1:8" x14ac:dyDescent="0.35">
      <c r="A30" s="8">
        <v>26</v>
      </c>
      <c r="B30" s="8" t="s">
        <v>35</v>
      </c>
      <c r="C30" s="8" t="s">
        <v>2</v>
      </c>
      <c r="D30" s="20" t="s">
        <v>9</v>
      </c>
      <c r="E30" s="8">
        <v>3</v>
      </c>
      <c r="F30" s="8">
        <f t="shared" si="0"/>
        <v>3</v>
      </c>
      <c r="G30" s="16">
        <v>11.092499999999999</v>
      </c>
      <c r="H30" s="16">
        <f t="shared" si="1"/>
        <v>33.277499999999996</v>
      </c>
    </row>
    <row r="31" spans="1:8" ht="60.75" customHeight="1" x14ac:dyDescent="0.35">
      <c r="A31" s="8">
        <v>27</v>
      </c>
      <c r="B31" s="8" t="s">
        <v>36</v>
      </c>
      <c r="C31" s="8" t="s">
        <v>2</v>
      </c>
      <c r="D31" s="20" t="s">
        <v>9</v>
      </c>
      <c r="E31" s="8">
        <v>1</v>
      </c>
      <c r="F31" s="8">
        <f t="shared" si="0"/>
        <v>1</v>
      </c>
      <c r="G31" s="16">
        <v>16.792499999999997</v>
      </c>
      <c r="H31" s="16">
        <f t="shared" si="1"/>
        <v>16.792499999999997</v>
      </c>
    </row>
    <row r="32" spans="1:8" ht="87.75" customHeight="1" x14ac:dyDescent="0.35">
      <c r="A32" s="8">
        <v>28</v>
      </c>
      <c r="B32" s="8" t="s">
        <v>37</v>
      </c>
      <c r="C32" s="8" t="s">
        <v>2</v>
      </c>
      <c r="D32" s="20" t="s">
        <v>9</v>
      </c>
      <c r="E32" s="8">
        <v>1</v>
      </c>
      <c r="F32" s="8">
        <f t="shared" si="0"/>
        <v>1</v>
      </c>
      <c r="G32" s="16">
        <v>34.450000000000003</v>
      </c>
      <c r="H32" s="16">
        <f t="shared" si="1"/>
        <v>34.450000000000003</v>
      </c>
    </row>
    <row r="33" spans="1:8" ht="23" x14ac:dyDescent="0.35">
      <c r="A33" s="8">
        <v>29</v>
      </c>
      <c r="B33" s="8" t="s">
        <v>38</v>
      </c>
      <c r="C33" s="8" t="s">
        <v>2</v>
      </c>
      <c r="D33" s="20" t="s">
        <v>9</v>
      </c>
      <c r="E33" s="8">
        <v>2</v>
      </c>
      <c r="F33" s="8">
        <f t="shared" si="0"/>
        <v>2</v>
      </c>
      <c r="G33" s="16">
        <v>17.149999999999999</v>
      </c>
      <c r="H33" s="16">
        <f t="shared" si="1"/>
        <v>34.299999999999997</v>
      </c>
    </row>
    <row r="34" spans="1:8" ht="23" x14ac:dyDescent="0.35">
      <c r="A34" s="8">
        <v>30</v>
      </c>
      <c r="B34" s="8" t="s">
        <v>13</v>
      </c>
      <c r="C34" s="8" t="s">
        <v>2</v>
      </c>
      <c r="D34" s="20" t="s">
        <v>9</v>
      </c>
      <c r="E34" s="8">
        <v>1</v>
      </c>
      <c r="F34" s="8">
        <f t="shared" si="0"/>
        <v>1</v>
      </c>
      <c r="G34" s="16">
        <v>95.715000000000003</v>
      </c>
      <c r="H34" s="16">
        <f t="shared" si="1"/>
        <v>95.715000000000003</v>
      </c>
    </row>
    <row r="35" spans="1:8" ht="57.5" x14ac:dyDescent="0.35">
      <c r="A35" s="8">
        <v>31</v>
      </c>
      <c r="B35" s="8" t="s">
        <v>39</v>
      </c>
      <c r="C35" s="8" t="s">
        <v>2</v>
      </c>
      <c r="D35" s="20" t="s">
        <v>9</v>
      </c>
      <c r="E35" s="8">
        <v>1</v>
      </c>
      <c r="F35" s="8">
        <f t="shared" si="0"/>
        <v>1</v>
      </c>
      <c r="G35" s="16">
        <v>50.31</v>
      </c>
      <c r="H35" s="16">
        <f t="shared" si="1"/>
        <v>50.31</v>
      </c>
    </row>
    <row r="36" spans="1:8" ht="57.5" x14ac:dyDescent="0.35">
      <c r="A36" s="8">
        <v>32</v>
      </c>
      <c r="B36" s="8" t="s">
        <v>40</v>
      </c>
      <c r="C36" s="8" t="s">
        <v>2</v>
      </c>
      <c r="D36" s="20" t="s">
        <v>9</v>
      </c>
      <c r="E36" s="8">
        <v>1</v>
      </c>
      <c r="F36" s="8">
        <f t="shared" si="0"/>
        <v>1</v>
      </c>
      <c r="G36" s="16">
        <v>53.064999999999998</v>
      </c>
      <c r="H36" s="16">
        <f t="shared" si="1"/>
        <v>53.064999999999998</v>
      </c>
    </row>
    <row r="37" spans="1:8" ht="23" x14ac:dyDescent="0.35">
      <c r="A37" s="8">
        <v>33</v>
      </c>
      <c r="B37" s="8" t="s">
        <v>41</v>
      </c>
      <c r="C37" s="8" t="s">
        <v>42</v>
      </c>
      <c r="D37" s="20" t="s">
        <v>9</v>
      </c>
      <c r="E37" s="8">
        <v>1</v>
      </c>
      <c r="F37" s="8">
        <f t="shared" si="0"/>
        <v>1</v>
      </c>
      <c r="G37" s="16">
        <v>53.52000000000001</v>
      </c>
      <c r="H37" s="16">
        <f t="shared" si="1"/>
        <v>53.52000000000001</v>
      </c>
    </row>
    <row r="38" spans="1:8" ht="23" x14ac:dyDescent="0.35">
      <c r="A38" s="8">
        <v>34</v>
      </c>
      <c r="B38" s="8" t="s">
        <v>43</v>
      </c>
      <c r="C38" s="8" t="s">
        <v>2</v>
      </c>
      <c r="D38" s="20" t="s">
        <v>9</v>
      </c>
      <c r="E38" s="8">
        <v>12</v>
      </c>
      <c r="F38" s="8">
        <f t="shared" si="0"/>
        <v>12</v>
      </c>
      <c r="G38" s="16">
        <v>37.17</v>
      </c>
      <c r="H38" s="16">
        <f t="shared" si="1"/>
        <v>446.04</v>
      </c>
    </row>
    <row r="39" spans="1:8" ht="57.5" x14ac:dyDescent="0.35">
      <c r="A39" s="8">
        <v>35</v>
      </c>
      <c r="B39" s="8" t="s">
        <v>44</v>
      </c>
      <c r="C39" s="8" t="s">
        <v>2</v>
      </c>
      <c r="D39" s="20" t="s">
        <v>9</v>
      </c>
      <c r="E39" s="8">
        <v>2</v>
      </c>
      <c r="F39" s="8">
        <f t="shared" si="0"/>
        <v>2</v>
      </c>
      <c r="G39" s="16">
        <v>21.294999999999998</v>
      </c>
      <c r="H39" s="16">
        <f t="shared" si="1"/>
        <v>42.589999999999996</v>
      </c>
    </row>
    <row r="40" spans="1:8" ht="22.5" customHeight="1" x14ac:dyDescent="0.35">
      <c r="A40" s="8">
        <v>36</v>
      </c>
      <c r="B40" s="8" t="s">
        <v>45</v>
      </c>
      <c r="C40" s="8" t="s">
        <v>2</v>
      </c>
      <c r="D40" s="20" t="s">
        <v>9</v>
      </c>
      <c r="E40" s="8">
        <v>2</v>
      </c>
      <c r="F40" s="8">
        <f t="shared" si="0"/>
        <v>2</v>
      </c>
      <c r="G40" s="16">
        <v>22.344999999999999</v>
      </c>
      <c r="H40" s="16">
        <f t="shared" si="1"/>
        <v>44.69</v>
      </c>
    </row>
    <row r="41" spans="1:8" ht="46" x14ac:dyDescent="0.35">
      <c r="A41" s="8">
        <v>37</v>
      </c>
      <c r="B41" s="8" t="s">
        <v>46</v>
      </c>
      <c r="C41" s="8" t="s">
        <v>2</v>
      </c>
      <c r="D41" s="20" t="s">
        <v>9</v>
      </c>
      <c r="E41" s="8">
        <v>2</v>
      </c>
      <c r="F41" s="8">
        <f t="shared" si="0"/>
        <v>2</v>
      </c>
      <c r="G41" s="16">
        <v>48.975000000000001</v>
      </c>
      <c r="H41" s="16">
        <f t="shared" si="1"/>
        <v>97.95</v>
      </c>
    </row>
    <row r="42" spans="1:8" ht="23" x14ac:dyDescent="0.35">
      <c r="A42" s="8">
        <v>38</v>
      </c>
      <c r="B42" s="8" t="s">
        <v>47</v>
      </c>
      <c r="C42" s="8" t="s">
        <v>2</v>
      </c>
      <c r="D42" s="20" t="s">
        <v>9</v>
      </c>
      <c r="E42" s="8">
        <v>1</v>
      </c>
      <c r="F42" s="8">
        <f t="shared" si="0"/>
        <v>1</v>
      </c>
      <c r="G42" s="16">
        <v>37.35</v>
      </c>
      <c r="H42" s="16">
        <f t="shared" si="1"/>
        <v>37.35</v>
      </c>
    </row>
    <row r="43" spans="1:8" ht="23" x14ac:dyDescent="0.35">
      <c r="A43" s="8">
        <v>39</v>
      </c>
      <c r="B43" s="8" t="s">
        <v>48</v>
      </c>
      <c r="C43" s="8" t="s">
        <v>2</v>
      </c>
      <c r="D43" s="20" t="s">
        <v>9</v>
      </c>
      <c r="E43" s="8">
        <v>12</v>
      </c>
      <c r="F43" s="8">
        <f t="shared" si="0"/>
        <v>12</v>
      </c>
      <c r="G43" s="16">
        <v>9.6775000000000002</v>
      </c>
      <c r="H43" s="16">
        <f t="shared" si="1"/>
        <v>116.13</v>
      </c>
    </row>
    <row r="44" spans="1:8" ht="161" x14ac:dyDescent="0.35">
      <c r="A44" s="8">
        <v>40</v>
      </c>
      <c r="B44" s="8" t="s">
        <v>49</v>
      </c>
      <c r="C44" s="8" t="s">
        <v>2</v>
      </c>
      <c r="D44" s="20" t="s">
        <v>9</v>
      </c>
      <c r="E44" s="8">
        <v>2</v>
      </c>
      <c r="F44" s="8">
        <f t="shared" si="0"/>
        <v>2</v>
      </c>
      <c r="G44" s="16">
        <v>196</v>
      </c>
      <c r="H44" s="16">
        <f t="shared" si="1"/>
        <v>392</v>
      </c>
    </row>
    <row r="45" spans="1:8" ht="34.5" x14ac:dyDescent="0.35">
      <c r="A45" s="8">
        <v>41</v>
      </c>
      <c r="B45" s="8" t="s">
        <v>50</v>
      </c>
      <c r="C45" s="8" t="s">
        <v>51</v>
      </c>
      <c r="D45" s="20" t="s">
        <v>52</v>
      </c>
      <c r="E45" s="8">
        <v>1</v>
      </c>
      <c r="F45" s="8">
        <f t="shared" si="0"/>
        <v>4</v>
      </c>
      <c r="G45" s="16">
        <v>22.504999999999999</v>
      </c>
      <c r="H45" s="16">
        <f t="shared" si="1"/>
        <v>90.02</v>
      </c>
    </row>
    <row r="46" spans="1:8" ht="20.25" customHeight="1" x14ac:dyDescent="0.35">
      <c r="A46" s="8">
        <v>42</v>
      </c>
      <c r="B46" s="8" t="s">
        <v>53</v>
      </c>
      <c r="C46" s="8" t="s">
        <v>2</v>
      </c>
      <c r="D46" s="20" t="s">
        <v>52</v>
      </c>
      <c r="E46" s="8">
        <v>2</v>
      </c>
      <c r="F46" s="8">
        <f t="shared" si="0"/>
        <v>8</v>
      </c>
      <c r="G46" s="16">
        <v>3.64</v>
      </c>
      <c r="H46" s="16">
        <f t="shared" si="1"/>
        <v>29.12</v>
      </c>
    </row>
    <row r="47" spans="1:8" x14ac:dyDescent="0.35">
      <c r="H47" s="17"/>
    </row>
    <row r="48" spans="1:8" x14ac:dyDescent="0.35">
      <c r="H48" s="17"/>
    </row>
    <row r="49" spans="5:8" ht="12.65" customHeight="1" x14ac:dyDescent="0.35">
      <c r="E49" s="37" t="s">
        <v>54</v>
      </c>
      <c r="F49" s="38"/>
      <c r="G49" s="39"/>
      <c r="H49" s="33">
        <f>SUM(H5:H46)</f>
        <v>3115.6524999999997</v>
      </c>
    </row>
    <row r="50" spans="5:8" ht="15" customHeight="1" x14ac:dyDescent="0.35">
      <c r="E50" s="40" t="s">
        <v>55</v>
      </c>
      <c r="F50" s="41"/>
      <c r="G50" s="42"/>
      <c r="H50" s="33">
        <f>H49/12</f>
        <v>259.63770833333331</v>
      </c>
    </row>
    <row r="51" spans="5:8" ht="15" customHeight="1" x14ac:dyDescent="0.35">
      <c r="E51" s="37" t="s">
        <v>56</v>
      </c>
      <c r="F51" s="38"/>
      <c r="G51" s="39"/>
      <c r="H51" s="33">
        <f>H50/1</f>
        <v>259.63770833333331</v>
      </c>
    </row>
  </sheetData>
  <mergeCells count="4">
    <mergeCell ref="A2:H2"/>
    <mergeCell ref="E49:G49"/>
    <mergeCell ref="E50:G50"/>
    <mergeCell ref="E51:G51"/>
  </mergeCells>
  <pageMargins left="0.511811024" right="0.511811024" top="0.78740157499999996" bottom="0.78740157499999996" header="0.31496062000000002" footer="0.31496062000000002"/>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zoomScaleNormal="100" workbookViewId="0">
      <selection activeCell="K6" sqref="K6"/>
    </sheetView>
  </sheetViews>
  <sheetFormatPr defaultColWidth="8.7265625" defaultRowHeight="11.5" x14ac:dyDescent="0.25"/>
  <cols>
    <col min="1" max="1" width="4.7265625" style="13" bestFit="1" customWidth="1"/>
    <col min="2" max="2" width="18.81640625" style="18" customWidth="1"/>
    <col min="3" max="3" width="8.26953125" style="23" customWidth="1"/>
    <col min="4" max="5" width="8.453125" style="13" customWidth="1"/>
    <col min="6" max="6" width="7.453125" style="13" customWidth="1"/>
    <col min="7" max="7" width="11" style="13" customWidth="1"/>
    <col min="8" max="8" width="13.453125" style="13" customWidth="1"/>
    <col min="9" max="16384" width="8.7265625" style="13"/>
  </cols>
  <sheetData>
    <row r="1" spans="1:8" ht="12" thickBot="1" x14ac:dyDescent="0.3"/>
    <row r="2" spans="1:8" ht="18.5" thickBot="1" x14ac:dyDescent="0.3">
      <c r="A2" s="34" t="s">
        <v>280</v>
      </c>
      <c r="B2" s="35"/>
      <c r="C2" s="35"/>
      <c r="D2" s="35"/>
      <c r="E2" s="35"/>
      <c r="F2" s="35"/>
      <c r="G2" s="35"/>
      <c r="H2" s="36"/>
    </row>
    <row r="4" spans="1:8" ht="46" x14ac:dyDescent="0.25">
      <c r="A4" s="12" t="s">
        <v>0</v>
      </c>
      <c r="B4" s="12" t="s">
        <v>1</v>
      </c>
      <c r="C4" s="22" t="s">
        <v>2</v>
      </c>
      <c r="D4" s="12" t="s">
        <v>3</v>
      </c>
      <c r="E4" s="3" t="s">
        <v>4</v>
      </c>
      <c r="F4" s="4" t="s">
        <v>5</v>
      </c>
      <c r="G4" s="5" t="s">
        <v>6</v>
      </c>
      <c r="H4" s="6" t="s">
        <v>7</v>
      </c>
    </row>
    <row r="5" spans="1:8" ht="34.5" x14ac:dyDescent="0.25">
      <c r="A5" s="14">
        <v>1</v>
      </c>
      <c r="B5" s="8" t="s">
        <v>57</v>
      </c>
      <c r="C5" s="24" t="s">
        <v>2</v>
      </c>
      <c r="D5" s="14" t="s">
        <v>9</v>
      </c>
      <c r="E5" s="14">
        <v>1</v>
      </c>
      <c r="F5" s="14">
        <f>IF($D5="MENSAL",E5*12,IF($D5="ANUAL",E5,IF($D5="SEMESTRAL",E5*2,IF($D5="TRIMESTRAL",E5*4,IF($D5="BIENAL",E5/2,0)))))</f>
        <v>1</v>
      </c>
      <c r="G5" s="15">
        <v>34.26</v>
      </c>
      <c r="H5" s="15">
        <f>F5*G5</f>
        <v>34.26</v>
      </c>
    </row>
    <row r="6" spans="1:8" ht="34.5" x14ac:dyDescent="0.25">
      <c r="A6" s="14">
        <v>2</v>
      </c>
      <c r="B6" s="8" t="s">
        <v>58</v>
      </c>
      <c r="C6" s="24" t="s">
        <v>2</v>
      </c>
      <c r="D6" s="14" t="s">
        <v>9</v>
      </c>
      <c r="E6" s="14">
        <v>1</v>
      </c>
      <c r="F6" s="14">
        <f t="shared" ref="F6:F19" si="0">IF($D6="MENSAL",E6*12,IF($D6="ANUAL",E6,IF($D6="SEMESTRAL",E6*2,IF($D6="TRIMESTRAL",E6*4,IF($D6="BIENAL",E6/2,0)))))</f>
        <v>1</v>
      </c>
      <c r="G6" s="15">
        <v>35.800000000000004</v>
      </c>
      <c r="H6" s="15">
        <f t="shared" ref="H6:H19" si="1">F6*G6</f>
        <v>35.800000000000004</v>
      </c>
    </row>
    <row r="7" spans="1:8" ht="23" x14ac:dyDescent="0.25">
      <c r="A7" s="14">
        <v>3</v>
      </c>
      <c r="B7" s="8" t="s">
        <v>59</v>
      </c>
      <c r="C7" s="24" t="s">
        <v>2</v>
      </c>
      <c r="D7" s="14" t="s">
        <v>9</v>
      </c>
      <c r="E7" s="14">
        <v>2</v>
      </c>
      <c r="F7" s="14">
        <f t="shared" si="0"/>
        <v>2</v>
      </c>
      <c r="G7" s="15">
        <v>37.326666666666661</v>
      </c>
      <c r="H7" s="15">
        <f t="shared" si="1"/>
        <v>74.653333333333322</v>
      </c>
    </row>
    <row r="8" spans="1:8" ht="23" x14ac:dyDescent="0.25">
      <c r="A8" s="14">
        <v>4</v>
      </c>
      <c r="B8" s="8" t="s">
        <v>60</v>
      </c>
      <c r="C8" s="24" t="s">
        <v>2</v>
      </c>
      <c r="D8" s="14" t="s">
        <v>9</v>
      </c>
      <c r="E8" s="14">
        <v>2</v>
      </c>
      <c r="F8" s="14">
        <f t="shared" si="0"/>
        <v>2</v>
      </c>
      <c r="G8" s="15">
        <v>90</v>
      </c>
      <c r="H8" s="15">
        <f t="shared" si="1"/>
        <v>180</v>
      </c>
    </row>
    <row r="9" spans="1:8" ht="34.5" x14ac:dyDescent="0.25">
      <c r="A9" s="14">
        <v>5</v>
      </c>
      <c r="B9" s="8" t="s">
        <v>13</v>
      </c>
      <c r="C9" s="24" t="s">
        <v>2</v>
      </c>
      <c r="D9" s="14" t="s">
        <v>9</v>
      </c>
      <c r="E9" s="14">
        <v>1</v>
      </c>
      <c r="F9" s="14">
        <f t="shared" si="0"/>
        <v>1</v>
      </c>
      <c r="G9" s="15">
        <v>129.38333333333333</v>
      </c>
      <c r="H9" s="15">
        <f t="shared" si="1"/>
        <v>129.38333333333333</v>
      </c>
    </row>
    <row r="10" spans="1:8" ht="23" x14ac:dyDescent="0.25">
      <c r="A10" s="14">
        <v>6</v>
      </c>
      <c r="B10" s="8" t="s">
        <v>61</v>
      </c>
      <c r="C10" s="24" t="s">
        <v>2</v>
      </c>
      <c r="D10" s="14" t="s">
        <v>9</v>
      </c>
      <c r="E10" s="14">
        <v>1</v>
      </c>
      <c r="F10" s="14">
        <f t="shared" si="0"/>
        <v>1</v>
      </c>
      <c r="G10" s="15">
        <v>69.213333333333324</v>
      </c>
      <c r="H10" s="15">
        <f t="shared" si="1"/>
        <v>69.213333333333324</v>
      </c>
    </row>
    <row r="11" spans="1:8" ht="34.5" x14ac:dyDescent="0.25">
      <c r="A11" s="14">
        <v>7</v>
      </c>
      <c r="B11" s="8" t="s">
        <v>62</v>
      </c>
      <c r="C11" s="24" t="s">
        <v>2</v>
      </c>
      <c r="D11" s="14" t="s">
        <v>9</v>
      </c>
      <c r="E11" s="14">
        <v>1</v>
      </c>
      <c r="F11" s="14">
        <f t="shared" si="0"/>
        <v>1</v>
      </c>
      <c r="G11" s="15">
        <v>8.1666666666666661</v>
      </c>
      <c r="H11" s="15">
        <f t="shared" si="1"/>
        <v>8.1666666666666661</v>
      </c>
    </row>
    <row r="12" spans="1:8" x14ac:dyDescent="0.25">
      <c r="A12" s="14">
        <v>8</v>
      </c>
      <c r="B12" s="8" t="s">
        <v>63</v>
      </c>
      <c r="C12" s="24" t="s">
        <v>2</v>
      </c>
      <c r="D12" s="14" t="s">
        <v>9</v>
      </c>
      <c r="E12" s="14">
        <v>1</v>
      </c>
      <c r="F12" s="14">
        <f t="shared" si="0"/>
        <v>1</v>
      </c>
      <c r="G12" s="15">
        <v>78.3</v>
      </c>
      <c r="H12" s="15">
        <f t="shared" si="1"/>
        <v>78.3</v>
      </c>
    </row>
    <row r="13" spans="1:8" ht="69" x14ac:dyDescent="0.25">
      <c r="A13" s="14">
        <v>9</v>
      </c>
      <c r="B13" s="8" t="s">
        <v>64</v>
      </c>
      <c r="C13" s="24" t="s">
        <v>2</v>
      </c>
      <c r="D13" s="14" t="s">
        <v>9</v>
      </c>
      <c r="E13" s="14">
        <v>1</v>
      </c>
      <c r="F13" s="14">
        <f t="shared" si="0"/>
        <v>1</v>
      </c>
      <c r="G13" s="15">
        <v>51.696666666666665</v>
      </c>
      <c r="H13" s="15">
        <f t="shared" si="1"/>
        <v>51.696666666666665</v>
      </c>
    </row>
    <row r="14" spans="1:8" ht="46" x14ac:dyDescent="0.25">
      <c r="A14" s="14">
        <v>10</v>
      </c>
      <c r="B14" s="8" t="s">
        <v>65</v>
      </c>
      <c r="C14" s="24" t="s">
        <v>2</v>
      </c>
      <c r="D14" s="14" t="s">
        <v>9</v>
      </c>
      <c r="E14" s="14">
        <v>1</v>
      </c>
      <c r="F14" s="14">
        <f t="shared" si="0"/>
        <v>1</v>
      </c>
      <c r="G14" s="15">
        <v>42.65</v>
      </c>
      <c r="H14" s="15">
        <f t="shared" si="1"/>
        <v>42.65</v>
      </c>
    </row>
    <row r="15" spans="1:8" ht="34.5" x14ac:dyDescent="0.25">
      <c r="A15" s="14">
        <v>11</v>
      </c>
      <c r="B15" s="8" t="s">
        <v>66</v>
      </c>
      <c r="C15" s="24" t="s">
        <v>2</v>
      </c>
      <c r="D15" s="14" t="s">
        <v>9</v>
      </c>
      <c r="E15" s="14">
        <v>1</v>
      </c>
      <c r="F15" s="14">
        <f t="shared" si="0"/>
        <v>1</v>
      </c>
      <c r="G15" s="15">
        <v>76.016666666666666</v>
      </c>
      <c r="H15" s="15">
        <f t="shared" si="1"/>
        <v>76.016666666666666</v>
      </c>
    </row>
    <row r="16" spans="1:8" ht="23" x14ac:dyDescent="0.25">
      <c r="A16" s="14">
        <v>12</v>
      </c>
      <c r="B16" s="8" t="s">
        <v>67</v>
      </c>
      <c r="C16" s="24" t="s">
        <v>2</v>
      </c>
      <c r="D16" s="14" t="s">
        <v>9</v>
      </c>
      <c r="E16" s="14">
        <v>1</v>
      </c>
      <c r="F16" s="14">
        <f t="shared" si="0"/>
        <v>1</v>
      </c>
      <c r="G16" s="15">
        <v>370.92</v>
      </c>
      <c r="H16" s="15">
        <f t="shared" si="1"/>
        <v>370.92</v>
      </c>
    </row>
    <row r="17" spans="1:8" x14ac:dyDescent="0.25">
      <c r="A17" s="14">
        <v>13</v>
      </c>
      <c r="B17" s="8" t="s">
        <v>68</v>
      </c>
      <c r="C17" s="24" t="s">
        <v>2</v>
      </c>
      <c r="D17" s="14" t="s">
        <v>9</v>
      </c>
      <c r="E17" s="14">
        <v>1</v>
      </c>
      <c r="F17" s="14">
        <f t="shared" si="0"/>
        <v>1</v>
      </c>
      <c r="G17" s="15">
        <v>43.433333333333337</v>
      </c>
      <c r="H17" s="15">
        <f t="shared" si="1"/>
        <v>43.433333333333337</v>
      </c>
    </row>
    <row r="18" spans="1:8" ht="23" x14ac:dyDescent="0.25">
      <c r="A18" s="14">
        <v>14</v>
      </c>
      <c r="B18" s="8" t="s">
        <v>69</v>
      </c>
      <c r="C18" s="24" t="s">
        <v>2</v>
      </c>
      <c r="D18" s="14" t="s">
        <v>9</v>
      </c>
      <c r="E18" s="14">
        <v>2</v>
      </c>
      <c r="F18" s="14">
        <f t="shared" si="0"/>
        <v>2</v>
      </c>
      <c r="G18" s="15">
        <v>19.333333333333332</v>
      </c>
      <c r="H18" s="15">
        <f t="shared" si="1"/>
        <v>38.666666666666664</v>
      </c>
    </row>
    <row r="19" spans="1:8" ht="34.5" x14ac:dyDescent="0.25">
      <c r="A19" s="14">
        <v>15</v>
      </c>
      <c r="B19" s="8" t="s">
        <v>70</v>
      </c>
      <c r="C19" s="24" t="s">
        <v>71</v>
      </c>
      <c r="D19" s="14" t="s">
        <v>9</v>
      </c>
      <c r="E19" s="14">
        <v>1</v>
      </c>
      <c r="F19" s="14">
        <f t="shared" si="0"/>
        <v>1</v>
      </c>
      <c r="G19" s="15">
        <v>43.300000000000004</v>
      </c>
      <c r="H19" s="15">
        <f t="shared" si="1"/>
        <v>43.300000000000004</v>
      </c>
    </row>
    <row r="21" spans="1:8" ht="12" thickBot="1" x14ac:dyDescent="0.3"/>
    <row r="22" spans="1:8" ht="12" thickBot="1" x14ac:dyDescent="0.3">
      <c r="E22" s="43" t="s">
        <v>54</v>
      </c>
      <c r="F22" s="44"/>
      <c r="G22" s="45"/>
      <c r="H22" s="11">
        <f>SUM(H5:H19)</f>
        <v>1276.46</v>
      </c>
    </row>
    <row r="23" spans="1:8" x14ac:dyDescent="0.25">
      <c r="E23" s="43" t="s">
        <v>55</v>
      </c>
      <c r="F23" s="44"/>
      <c r="G23" s="45"/>
      <c r="H23" s="11">
        <f>H22/12</f>
        <v>106.37166666666667</v>
      </c>
    </row>
    <row r="24" spans="1:8" x14ac:dyDescent="0.25">
      <c r="E24" s="43" t="s">
        <v>56</v>
      </c>
      <c r="F24" s="44"/>
      <c r="G24" s="45"/>
      <c r="H24" s="11">
        <f>H23/1</f>
        <v>106.37166666666667</v>
      </c>
    </row>
  </sheetData>
  <mergeCells count="4">
    <mergeCell ref="E22:G22"/>
    <mergeCell ref="E23:G23"/>
    <mergeCell ref="A2:H2"/>
    <mergeCell ref="E24:G24"/>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topLeftCell="A3" zoomScaleNormal="100" workbookViewId="0">
      <selection activeCell="A3" sqref="A3"/>
    </sheetView>
  </sheetViews>
  <sheetFormatPr defaultColWidth="8.7265625" defaultRowHeight="11.5" x14ac:dyDescent="0.35"/>
  <cols>
    <col min="1" max="1" width="4.7265625" style="18" bestFit="1" customWidth="1"/>
    <col min="2" max="2" width="23.81640625" style="18" bestFit="1" customWidth="1"/>
    <col min="3" max="3" width="10.1796875" style="18" customWidth="1"/>
    <col min="4" max="4" width="11.54296875" style="18" customWidth="1"/>
    <col min="5" max="5" width="8.453125" style="18" bestFit="1" customWidth="1"/>
    <col min="6" max="6" width="7.453125" style="18" bestFit="1" customWidth="1"/>
    <col min="7" max="7" width="11.453125" style="18" customWidth="1"/>
    <col min="8" max="8" width="12.81640625" style="18" customWidth="1"/>
    <col min="9" max="16384" width="8.7265625" style="18"/>
  </cols>
  <sheetData>
    <row r="1" spans="1:8" ht="12" thickBot="1" x14ac:dyDescent="0.4"/>
    <row r="2" spans="1:8" ht="18.5" thickBot="1" x14ac:dyDescent="0.4">
      <c r="A2" s="34" t="s">
        <v>280</v>
      </c>
      <c r="B2" s="35"/>
      <c r="C2" s="35"/>
      <c r="D2" s="35"/>
      <c r="E2" s="35"/>
      <c r="F2" s="35"/>
      <c r="G2" s="35"/>
      <c r="H2" s="36"/>
    </row>
    <row r="4" spans="1:8" ht="46" x14ac:dyDescent="0.35">
      <c r="A4" s="12" t="s">
        <v>0</v>
      </c>
      <c r="B4" s="12" t="s">
        <v>1</v>
      </c>
      <c r="C4" s="12" t="s">
        <v>2</v>
      </c>
      <c r="D4" s="12" t="s">
        <v>3</v>
      </c>
      <c r="E4" s="3" t="s">
        <v>4</v>
      </c>
      <c r="F4" s="4" t="s">
        <v>5</v>
      </c>
      <c r="G4" s="5" t="s">
        <v>6</v>
      </c>
      <c r="H4" s="6" t="s">
        <v>7</v>
      </c>
    </row>
    <row r="5" spans="1:8" ht="34.5" x14ac:dyDescent="0.35">
      <c r="A5" s="8">
        <v>1</v>
      </c>
      <c r="B5" s="8" t="s">
        <v>72</v>
      </c>
      <c r="C5" s="8" t="s">
        <v>2</v>
      </c>
      <c r="D5" s="8" t="s">
        <v>9</v>
      </c>
      <c r="E5" s="8">
        <v>2</v>
      </c>
      <c r="F5" s="8">
        <f>IF($D5="MENSAL",E5*12,IF($D5="ANUAL",E5,IF($D5="SEMESTRAL",E5*2,IF($D5="TRIMESTRAL",E5*4,IF($D5="BIENAL",E5/2,0)))))</f>
        <v>2</v>
      </c>
      <c r="G5" s="16">
        <v>30.174999999999997</v>
      </c>
      <c r="H5" s="16">
        <f>F5*G5</f>
        <v>60.349999999999994</v>
      </c>
    </row>
    <row r="6" spans="1:8" ht="23" x14ac:dyDescent="0.35">
      <c r="A6" s="8">
        <v>2</v>
      </c>
      <c r="B6" s="8" t="s">
        <v>73</v>
      </c>
      <c r="C6" s="8" t="s">
        <v>2</v>
      </c>
      <c r="D6" s="8" t="s">
        <v>9</v>
      </c>
      <c r="E6" s="8">
        <v>1</v>
      </c>
      <c r="F6" s="8">
        <f t="shared" ref="F6:F32" si="0">IF($D6="MENSAL",E6*12,IF($D6="ANUAL",E6,IF($D6="SEMESTRAL",E6*2,IF($D6="TRIMESTRAL",E6*4,IF($D6="BIENAL",E6/2,0)))))</f>
        <v>1</v>
      </c>
      <c r="G6" s="16">
        <v>18.112500000000001</v>
      </c>
      <c r="H6" s="16">
        <f t="shared" ref="H6:H32" si="1">F6*G6</f>
        <v>18.112500000000001</v>
      </c>
    </row>
    <row r="7" spans="1:8" ht="46" x14ac:dyDescent="0.35">
      <c r="A7" s="8">
        <v>3</v>
      </c>
      <c r="B7" s="8" t="s">
        <v>74</v>
      </c>
      <c r="C7" s="8" t="s">
        <v>75</v>
      </c>
      <c r="D7" s="8" t="s">
        <v>76</v>
      </c>
      <c r="E7" s="8">
        <v>1</v>
      </c>
      <c r="F7" s="8">
        <f t="shared" si="0"/>
        <v>2</v>
      </c>
      <c r="G7" s="16">
        <v>192.22499999999999</v>
      </c>
      <c r="H7" s="16">
        <f t="shared" si="1"/>
        <v>384.45</v>
      </c>
    </row>
    <row r="8" spans="1:8" ht="115" x14ac:dyDescent="0.35">
      <c r="A8" s="8">
        <v>4</v>
      </c>
      <c r="B8" s="8" t="s">
        <v>77</v>
      </c>
      <c r="C8" s="8" t="s">
        <v>2</v>
      </c>
      <c r="D8" s="8" t="s">
        <v>9</v>
      </c>
      <c r="E8" s="8">
        <v>2</v>
      </c>
      <c r="F8" s="8">
        <f t="shared" si="0"/>
        <v>2</v>
      </c>
      <c r="G8" s="16">
        <v>234.11500000000001</v>
      </c>
      <c r="H8" s="16">
        <f t="shared" si="1"/>
        <v>468.23</v>
      </c>
    </row>
    <row r="9" spans="1:8" ht="80.5" x14ac:dyDescent="0.35">
      <c r="A9" s="8">
        <v>5</v>
      </c>
      <c r="B9" s="8" t="s">
        <v>78</v>
      </c>
      <c r="C9" s="8" t="s">
        <v>2</v>
      </c>
      <c r="D9" s="8" t="s">
        <v>9</v>
      </c>
      <c r="E9" s="8">
        <v>2</v>
      </c>
      <c r="F9" s="8">
        <f t="shared" si="0"/>
        <v>2</v>
      </c>
      <c r="G9" s="16">
        <v>62.832499999999996</v>
      </c>
      <c r="H9" s="16">
        <f t="shared" si="1"/>
        <v>125.66499999999999</v>
      </c>
    </row>
    <row r="10" spans="1:8" ht="23" x14ac:dyDescent="0.35">
      <c r="A10" s="8">
        <v>6</v>
      </c>
      <c r="B10" s="8" t="s">
        <v>79</v>
      </c>
      <c r="C10" s="8" t="s">
        <v>2</v>
      </c>
      <c r="D10" s="8" t="s">
        <v>9</v>
      </c>
      <c r="E10" s="8">
        <v>1</v>
      </c>
      <c r="F10" s="8">
        <f t="shared" si="0"/>
        <v>1</v>
      </c>
      <c r="G10" s="16">
        <v>13.740000000000002</v>
      </c>
      <c r="H10" s="16">
        <f t="shared" si="1"/>
        <v>13.740000000000002</v>
      </c>
    </row>
    <row r="11" spans="1:8" ht="23" x14ac:dyDescent="0.35">
      <c r="A11" s="8">
        <v>7</v>
      </c>
      <c r="B11" s="8" t="s">
        <v>80</v>
      </c>
      <c r="C11" s="8" t="s">
        <v>2</v>
      </c>
      <c r="D11" s="8" t="s">
        <v>9</v>
      </c>
      <c r="E11" s="8">
        <v>1</v>
      </c>
      <c r="F11" s="8">
        <f t="shared" si="0"/>
        <v>1</v>
      </c>
      <c r="G11" s="16">
        <v>69.5</v>
      </c>
      <c r="H11" s="16">
        <f t="shared" si="1"/>
        <v>69.5</v>
      </c>
    </row>
    <row r="12" spans="1:8" x14ac:dyDescent="0.35">
      <c r="A12" s="8">
        <v>8</v>
      </c>
      <c r="B12" s="8" t="s">
        <v>81</v>
      </c>
      <c r="C12" s="8" t="s">
        <v>2</v>
      </c>
      <c r="D12" s="8" t="s">
        <v>9</v>
      </c>
      <c r="E12" s="8">
        <v>1</v>
      </c>
      <c r="F12" s="8">
        <f t="shared" si="0"/>
        <v>1</v>
      </c>
      <c r="G12" s="16">
        <v>26.105000000000004</v>
      </c>
      <c r="H12" s="16">
        <f t="shared" si="1"/>
        <v>26.105000000000004</v>
      </c>
    </row>
    <row r="13" spans="1:8" ht="23" x14ac:dyDescent="0.35">
      <c r="A13" s="8">
        <v>9</v>
      </c>
      <c r="B13" s="8" t="s">
        <v>82</v>
      </c>
      <c r="C13" s="8" t="s">
        <v>2</v>
      </c>
      <c r="D13" s="8" t="s">
        <v>9</v>
      </c>
      <c r="E13" s="8">
        <v>2</v>
      </c>
      <c r="F13" s="8">
        <f t="shared" si="0"/>
        <v>2</v>
      </c>
      <c r="G13" s="16">
        <v>10.0525</v>
      </c>
      <c r="H13" s="16">
        <f t="shared" si="1"/>
        <v>20.105</v>
      </c>
    </row>
    <row r="14" spans="1:8" ht="23" x14ac:dyDescent="0.35">
      <c r="A14" s="8">
        <v>10</v>
      </c>
      <c r="B14" s="8" t="s">
        <v>83</v>
      </c>
      <c r="C14" s="8" t="s">
        <v>84</v>
      </c>
      <c r="D14" s="8" t="s">
        <v>76</v>
      </c>
      <c r="E14" s="8">
        <v>1</v>
      </c>
      <c r="F14" s="8">
        <f t="shared" si="0"/>
        <v>2</v>
      </c>
      <c r="G14" s="16">
        <v>89.495000000000005</v>
      </c>
      <c r="H14" s="16">
        <f t="shared" si="1"/>
        <v>178.99</v>
      </c>
    </row>
    <row r="15" spans="1:8" ht="103.5" x14ac:dyDescent="0.35">
      <c r="A15" s="8">
        <v>11</v>
      </c>
      <c r="B15" s="8" t="s">
        <v>85</v>
      </c>
      <c r="C15" s="8" t="s">
        <v>2</v>
      </c>
      <c r="D15" s="8" t="s">
        <v>9</v>
      </c>
      <c r="E15" s="8">
        <v>1</v>
      </c>
      <c r="F15" s="8">
        <f t="shared" si="0"/>
        <v>1</v>
      </c>
      <c r="G15" s="16">
        <v>57.790000000000006</v>
      </c>
      <c r="H15" s="16">
        <f t="shared" si="1"/>
        <v>57.790000000000006</v>
      </c>
    </row>
    <row r="16" spans="1:8" ht="34.5" x14ac:dyDescent="0.35">
      <c r="A16" s="8">
        <v>12</v>
      </c>
      <c r="B16" s="8" t="s">
        <v>86</v>
      </c>
      <c r="C16" s="8" t="s">
        <v>87</v>
      </c>
      <c r="D16" s="8" t="s">
        <v>9</v>
      </c>
      <c r="E16" s="8">
        <v>4</v>
      </c>
      <c r="F16" s="8">
        <f t="shared" si="0"/>
        <v>4</v>
      </c>
      <c r="G16" s="16">
        <v>60.86</v>
      </c>
      <c r="H16" s="16">
        <f t="shared" si="1"/>
        <v>243.44</v>
      </c>
    </row>
    <row r="17" spans="1:8" ht="22.5" customHeight="1" x14ac:dyDescent="0.35">
      <c r="A17" s="8">
        <v>13</v>
      </c>
      <c r="B17" s="8" t="s">
        <v>53</v>
      </c>
      <c r="C17" s="8" t="s">
        <v>2</v>
      </c>
      <c r="D17" s="8" t="s">
        <v>52</v>
      </c>
      <c r="E17" s="8">
        <v>1</v>
      </c>
      <c r="F17" s="8">
        <f t="shared" si="0"/>
        <v>4</v>
      </c>
      <c r="G17" s="16">
        <v>10.275</v>
      </c>
      <c r="H17" s="16">
        <f t="shared" si="1"/>
        <v>41.1</v>
      </c>
    </row>
    <row r="18" spans="1:8" ht="23" x14ac:dyDescent="0.35">
      <c r="A18" s="8">
        <v>14</v>
      </c>
      <c r="B18" s="8" t="s">
        <v>88</v>
      </c>
      <c r="C18" s="8" t="s">
        <v>2</v>
      </c>
      <c r="D18" s="8" t="s">
        <v>9</v>
      </c>
      <c r="E18" s="8">
        <v>2</v>
      </c>
      <c r="F18" s="8">
        <f t="shared" si="0"/>
        <v>2</v>
      </c>
      <c r="G18" s="16">
        <v>12.875</v>
      </c>
      <c r="H18" s="16">
        <f t="shared" si="1"/>
        <v>25.75</v>
      </c>
    </row>
    <row r="19" spans="1:8" ht="23" x14ac:dyDescent="0.35">
      <c r="A19" s="8">
        <v>15</v>
      </c>
      <c r="B19" s="8" t="s">
        <v>89</v>
      </c>
      <c r="C19" s="8" t="s">
        <v>2</v>
      </c>
      <c r="D19" s="8" t="s">
        <v>9</v>
      </c>
      <c r="E19" s="8">
        <v>2</v>
      </c>
      <c r="F19" s="8">
        <f t="shared" si="0"/>
        <v>2</v>
      </c>
      <c r="G19" s="16">
        <v>203.10500000000002</v>
      </c>
      <c r="H19" s="16">
        <f t="shared" si="1"/>
        <v>406.21000000000004</v>
      </c>
    </row>
    <row r="20" spans="1:8" ht="23" x14ac:dyDescent="0.35">
      <c r="A20" s="8">
        <v>16</v>
      </c>
      <c r="B20" s="8" t="s">
        <v>90</v>
      </c>
      <c r="C20" s="8" t="s">
        <v>2</v>
      </c>
      <c r="D20" s="8" t="s">
        <v>91</v>
      </c>
      <c r="E20" s="8">
        <v>5</v>
      </c>
      <c r="F20" s="8">
        <f t="shared" si="0"/>
        <v>60</v>
      </c>
      <c r="G20" s="16">
        <v>0.76249999999999996</v>
      </c>
      <c r="H20" s="16">
        <f t="shared" si="1"/>
        <v>45.75</v>
      </c>
    </row>
    <row r="21" spans="1:8" x14ac:dyDescent="0.35">
      <c r="A21" s="8">
        <v>17</v>
      </c>
      <c r="B21" s="8" t="s">
        <v>92</v>
      </c>
      <c r="C21" s="8" t="s">
        <v>2</v>
      </c>
      <c r="D21" s="8" t="s">
        <v>76</v>
      </c>
      <c r="E21" s="8">
        <v>1</v>
      </c>
      <c r="F21" s="8">
        <f t="shared" si="0"/>
        <v>2</v>
      </c>
      <c r="G21" s="16">
        <v>22.4925</v>
      </c>
      <c r="H21" s="16">
        <f t="shared" si="1"/>
        <v>44.984999999999999</v>
      </c>
    </row>
    <row r="22" spans="1:8" ht="57.5" x14ac:dyDescent="0.35">
      <c r="A22" s="8">
        <v>18</v>
      </c>
      <c r="B22" s="8" t="s">
        <v>93</v>
      </c>
      <c r="C22" s="8" t="s">
        <v>2</v>
      </c>
      <c r="D22" s="8" t="s">
        <v>9</v>
      </c>
      <c r="E22" s="8">
        <v>1</v>
      </c>
      <c r="F22" s="8">
        <f t="shared" si="0"/>
        <v>1</v>
      </c>
      <c r="G22" s="16">
        <v>333</v>
      </c>
      <c r="H22" s="16">
        <f t="shared" si="1"/>
        <v>333</v>
      </c>
    </row>
    <row r="23" spans="1:8" ht="34.5" x14ac:dyDescent="0.35">
      <c r="A23" s="8">
        <v>19</v>
      </c>
      <c r="B23" s="8" t="s">
        <v>94</v>
      </c>
      <c r="C23" s="8" t="s">
        <v>2</v>
      </c>
      <c r="D23" s="8" t="s">
        <v>9</v>
      </c>
      <c r="E23" s="8">
        <v>1</v>
      </c>
      <c r="F23" s="8">
        <f t="shared" si="0"/>
        <v>1</v>
      </c>
      <c r="G23" s="16">
        <v>60.967500000000001</v>
      </c>
      <c r="H23" s="16">
        <f t="shared" si="1"/>
        <v>60.967500000000001</v>
      </c>
    </row>
    <row r="24" spans="1:8" ht="23" x14ac:dyDescent="0.35">
      <c r="A24" s="8">
        <v>20</v>
      </c>
      <c r="B24" s="8" t="s">
        <v>95</v>
      </c>
      <c r="C24" s="8" t="s">
        <v>2</v>
      </c>
      <c r="D24" s="8" t="s">
        <v>9</v>
      </c>
      <c r="E24" s="8">
        <v>2</v>
      </c>
      <c r="F24" s="8">
        <f t="shared" si="0"/>
        <v>2</v>
      </c>
      <c r="G24" s="16">
        <v>35.019999999999996</v>
      </c>
      <c r="H24" s="16">
        <f t="shared" si="1"/>
        <v>70.039999999999992</v>
      </c>
    </row>
    <row r="25" spans="1:8" ht="103.5" x14ac:dyDescent="0.35">
      <c r="A25" s="8">
        <v>21</v>
      </c>
      <c r="B25" s="8" t="s">
        <v>96</v>
      </c>
      <c r="C25" s="8" t="s">
        <v>2</v>
      </c>
      <c r="D25" s="8" t="s">
        <v>9</v>
      </c>
      <c r="E25" s="8">
        <v>2</v>
      </c>
      <c r="F25" s="8">
        <f t="shared" si="0"/>
        <v>2</v>
      </c>
      <c r="G25" s="16">
        <v>25.4</v>
      </c>
      <c r="H25" s="16">
        <f t="shared" si="1"/>
        <v>50.8</v>
      </c>
    </row>
    <row r="26" spans="1:8" ht="23" x14ac:dyDescent="0.35">
      <c r="A26" s="8">
        <v>22</v>
      </c>
      <c r="B26" s="8" t="s">
        <v>97</v>
      </c>
      <c r="C26" s="8" t="s">
        <v>2</v>
      </c>
      <c r="D26" s="8" t="s">
        <v>9</v>
      </c>
      <c r="E26" s="8">
        <v>2</v>
      </c>
      <c r="F26" s="8">
        <f t="shared" si="0"/>
        <v>2</v>
      </c>
      <c r="G26" s="16">
        <v>35.150000000000006</v>
      </c>
      <c r="H26" s="16">
        <f t="shared" si="1"/>
        <v>70.300000000000011</v>
      </c>
    </row>
    <row r="27" spans="1:8" ht="23" x14ac:dyDescent="0.35">
      <c r="A27" s="8">
        <v>23</v>
      </c>
      <c r="B27" s="8" t="s">
        <v>98</v>
      </c>
      <c r="C27" s="8" t="s">
        <v>2</v>
      </c>
      <c r="D27" s="8" t="s">
        <v>9</v>
      </c>
      <c r="E27" s="8">
        <v>2</v>
      </c>
      <c r="F27" s="8">
        <f t="shared" si="0"/>
        <v>2</v>
      </c>
      <c r="G27" s="16">
        <v>31.127499999999998</v>
      </c>
      <c r="H27" s="16">
        <f t="shared" si="1"/>
        <v>62.254999999999995</v>
      </c>
    </row>
    <row r="28" spans="1:8" ht="34.5" x14ac:dyDescent="0.35">
      <c r="A28" s="8">
        <v>24</v>
      </c>
      <c r="B28" s="8" t="s">
        <v>99</v>
      </c>
      <c r="C28" s="8" t="s">
        <v>2</v>
      </c>
      <c r="D28" s="8" t="s">
        <v>9</v>
      </c>
      <c r="E28" s="8">
        <v>2</v>
      </c>
      <c r="F28" s="8">
        <f t="shared" si="0"/>
        <v>2</v>
      </c>
      <c r="G28" s="16">
        <v>46.8</v>
      </c>
      <c r="H28" s="16">
        <f t="shared" si="1"/>
        <v>93.6</v>
      </c>
    </row>
    <row r="29" spans="1:8" x14ac:dyDescent="0.35">
      <c r="A29" s="8">
        <v>25</v>
      </c>
      <c r="B29" s="8" t="s">
        <v>100</v>
      </c>
      <c r="C29" s="8" t="s">
        <v>2</v>
      </c>
      <c r="D29" s="8" t="s">
        <v>9</v>
      </c>
      <c r="E29" s="8">
        <v>2</v>
      </c>
      <c r="F29" s="8">
        <f t="shared" si="0"/>
        <v>2</v>
      </c>
      <c r="G29" s="16">
        <v>24.582500000000003</v>
      </c>
      <c r="H29" s="16">
        <f t="shared" si="1"/>
        <v>49.165000000000006</v>
      </c>
    </row>
    <row r="30" spans="1:8" x14ac:dyDescent="0.35">
      <c r="A30" s="8">
        <v>26</v>
      </c>
      <c r="B30" s="8" t="s">
        <v>101</v>
      </c>
      <c r="C30" s="8" t="s">
        <v>2</v>
      </c>
      <c r="D30" s="8" t="s">
        <v>9</v>
      </c>
      <c r="E30" s="8">
        <v>3</v>
      </c>
      <c r="F30" s="8">
        <f t="shared" si="0"/>
        <v>3</v>
      </c>
      <c r="G30" s="16">
        <v>14.6625</v>
      </c>
      <c r="H30" s="16">
        <f t="shared" si="1"/>
        <v>43.987499999999997</v>
      </c>
    </row>
    <row r="31" spans="1:8" x14ac:dyDescent="0.35">
      <c r="A31" s="8">
        <v>27</v>
      </c>
      <c r="B31" s="8" t="s">
        <v>102</v>
      </c>
      <c r="C31" s="8" t="s">
        <v>2</v>
      </c>
      <c r="D31" s="8" t="s">
        <v>9</v>
      </c>
      <c r="E31" s="8">
        <v>2</v>
      </c>
      <c r="F31" s="8">
        <f t="shared" si="0"/>
        <v>2</v>
      </c>
      <c r="G31" s="16">
        <v>37.950000000000003</v>
      </c>
      <c r="H31" s="16">
        <f t="shared" si="1"/>
        <v>75.900000000000006</v>
      </c>
    </row>
    <row r="32" spans="1:8" ht="34.5" x14ac:dyDescent="0.35">
      <c r="A32" s="8">
        <v>28</v>
      </c>
      <c r="B32" s="8" t="s">
        <v>50</v>
      </c>
      <c r="C32" s="8" t="s">
        <v>51</v>
      </c>
      <c r="D32" s="8" t="s">
        <v>52</v>
      </c>
      <c r="E32" s="8">
        <v>1</v>
      </c>
      <c r="F32" s="8">
        <f t="shared" si="0"/>
        <v>4</v>
      </c>
      <c r="G32" s="16">
        <v>15.225</v>
      </c>
      <c r="H32" s="16">
        <f t="shared" si="1"/>
        <v>60.9</v>
      </c>
    </row>
    <row r="34" spans="5:8" ht="12" thickBot="1" x14ac:dyDescent="0.4"/>
    <row r="35" spans="5:8" ht="12" thickBot="1" x14ac:dyDescent="0.4">
      <c r="E35" s="43" t="s">
        <v>54</v>
      </c>
      <c r="F35" s="44"/>
      <c r="G35" s="45"/>
      <c r="H35" s="11">
        <f>SUM(H5:H32)</f>
        <v>3201.1875000000009</v>
      </c>
    </row>
    <row r="36" spans="5:8" x14ac:dyDescent="0.35">
      <c r="E36" s="43" t="s">
        <v>55</v>
      </c>
      <c r="F36" s="44"/>
      <c r="G36" s="45"/>
      <c r="H36" s="11">
        <f>H35/12</f>
        <v>266.76562500000006</v>
      </c>
    </row>
    <row r="37" spans="5:8" x14ac:dyDescent="0.35">
      <c r="E37" s="43" t="s">
        <v>56</v>
      </c>
      <c r="F37" s="44"/>
      <c r="G37" s="45"/>
      <c r="H37" s="11">
        <f>H36/1</f>
        <v>266.76562500000006</v>
      </c>
    </row>
  </sheetData>
  <mergeCells count="4">
    <mergeCell ref="A2:H2"/>
    <mergeCell ref="E35:G35"/>
    <mergeCell ref="E36:G36"/>
    <mergeCell ref="E37:G37"/>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topLeftCell="A3" zoomScaleNormal="100" workbookViewId="0">
      <selection activeCell="A3" sqref="A3"/>
    </sheetView>
  </sheetViews>
  <sheetFormatPr defaultColWidth="8.7265625" defaultRowHeight="11.5" x14ac:dyDescent="0.35"/>
  <cols>
    <col min="1" max="1" width="4.81640625" style="18" bestFit="1" customWidth="1"/>
    <col min="2" max="2" width="27.453125" style="18" bestFit="1" customWidth="1"/>
    <col min="3" max="3" width="8.54296875" style="18" bestFit="1" customWidth="1"/>
    <col min="4" max="5" width="8.453125" style="18" bestFit="1" customWidth="1"/>
    <col min="6" max="6" width="7.54296875" style="18" bestFit="1" customWidth="1"/>
    <col min="7" max="7" width="11" style="18" bestFit="1" customWidth="1"/>
    <col min="8" max="8" width="14.1796875" style="18" customWidth="1"/>
    <col min="9" max="16384" width="8.7265625" style="18"/>
  </cols>
  <sheetData>
    <row r="1" spans="1:8" ht="12" thickBot="1" x14ac:dyDescent="0.4"/>
    <row r="2" spans="1:8" ht="18.5" thickBot="1" x14ac:dyDescent="0.4">
      <c r="A2" s="34" t="s">
        <v>281</v>
      </c>
      <c r="B2" s="35"/>
      <c r="C2" s="35"/>
      <c r="D2" s="35"/>
      <c r="E2" s="35"/>
      <c r="F2" s="35"/>
      <c r="G2" s="35"/>
      <c r="H2" s="36"/>
    </row>
    <row r="4" spans="1:8" ht="46" x14ac:dyDescent="0.35">
      <c r="A4" s="12" t="s">
        <v>0</v>
      </c>
      <c r="B4" s="12" t="s">
        <v>1</v>
      </c>
      <c r="C4" s="12" t="s">
        <v>2</v>
      </c>
      <c r="D4" s="12" t="s">
        <v>3</v>
      </c>
      <c r="E4" s="3" t="s">
        <v>4</v>
      </c>
      <c r="F4" s="4" t="s">
        <v>5</v>
      </c>
      <c r="G4" s="5" t="s">
        <v>6</v>
      </c>
      <c r="H4" s="6" t="s">
        <v>7</v>
      </c>
    </row>
    <row r="5" spans="1:8" ht="57.5" x14ac:dyDescent="0.35">
      <c r="A5" s="8">
        <v>1</v>
      </c>
      <c r="B5" s="8" t="s">
        <v>103</v>
      </c>
      <c r="C5" s="8" t="s">
        <v>2</v>
      </c>
      <c r="D5" s="8" t="s">
        <v>9</v>
      </c>
      <c r="E5" s="8">
        <v>1</v>
      </c>
      <c r="F5" s="8">
        <f>IF($D5="MENSAL",E5*12,IF($D5="ANUAL",E5,IF($D5="SEMESTRAL",E5*2,IF($D5="TRIMESTRAL",E5*4,IF($D5="BIENAL",E5/2,0)))))</f>
        <v>1</v>
      </c>
      <c r="G5" s="16">
        <v>99.37</v>
      </c>
      <c r="H5" s="16">
        <f>F5*G5</f>
        <v>99.37</v>
      </c>
    </row>
    <row r="6" spans="1:8" ht="23" x14ac:dyDescent="0.35">
      <c r="A6" s="8">
        <v>2</v>
      </c>
      <c r="B6" s="8" t="s">
        <v>104</v>
      </c>
      <c r="C6" s="8" t="s">
        <v>2</v>
      </c>
      <c r="D6" s="8" t="s">
        <v>91</v>
      </c>
      <c r="E6" s="8">
        <v>2</v>
      </c>
      <c r="F6" s="8">
        <f t="shared" ref="F6:F37" si="0">IF($D6="MENSAL",E6*12,IF($D6="ANUAL",E6,IF($D6="SEMESTRAL",E6*2,IF($D6="TRIMESTRAL",E6*4,IF($D6="BIENAL",E6/2,0)))))</f>
        <v>24</v>
      </c>
      <c r="G6" s="16">
        <v>48.65</v>
      </c>
      <c r="H6" s="16">
        <f t="shared" ref="H6:H37" si="1">F6*G6</f>
        <v>1167.5999999999999</v>
      </c>
    </row>
    <row r="7" spans="1:8" ht="23" x14ac:dyDescent="0.35">
      <c r="A7" s="8">
        <v>3</v>
      </c>
      <c r="B7" s="8" t="s">
        <v>105</v>
      </c>
      <c r="C7" s="8" t="s">
        <v>2</v>
      </c>
      <c r="D7" s="8" t="s">
        <v>9</v>
      </c>
      <c r="E7" s="8">
        <v>1</v>
      </c>
      <c r="F7" s="8">
        <f t="shared" si="0"/>
        <v>1</v>
      </c>
      <c r="G7" s="16">
        <v>10.64</v>
      </c>
      <c r="H7" s="16">
        <f t="shared" si="1"/>
        <v>10.64</v>
      </c>
    </row>
    <row r="8" spans="1:8" ht="23" x14ac:dyDescent="0.35">
      <c r="A8" s="8">
        <v>4</v>
      </c>
      <c r="B8" s="8" t="s">
        <v>13</v>
      </c>
      <c r="C8" s="8" t="s">
        <v>2</v>
      </c>
      <c r="D8" s="8" t="s">
        <v>9</v>
      </c>
      <c r="E8" s="8">
        <v>1</v>
      </c>
      <c r="F8" s="8">
        <f t="shared" si="0"/>
        <v>1</v>
      </c>
      <c r="G8" s="16">
        <v>83.47</v>
      </c>
      <c r="H8" s="16">
        <f t="shared" si="1"/>
        <v>83.47</v>
      </c>
    </row>
    <row r="9" spans="1:8" ht="46" x14ac:dyDescent="0.35">
      <c r="A9" s="8">
        <v>5</v>
      </c>
      <c r="B9" s="8" t="s">
        <v>106</v>
      </c>
      <c r="C9" s="8" t="s">
        <v>2</v>
      </c>
      <c r="D9" s="8" t="s">
        <v>9</v>
      </c>
      <c r="E9" s="8">
        <v>1</v>
      </c>
      <c r="F9" s="8">
        <f t="shared" si="0"/>
        <v>1</v>
      </c>
      <c r="G9" s="16">
        <v>217.5</v>
      </c>
      <c r="H9" s="16">
        <f t="shared" si="1"/>
        <v>217.5</v>
      </c>
    </row>
    <row r="10" spans="1:8" x14ac:dyDescent="0.35">
      <c r="A10" s="8">
        <v>6</v>
      </c>
      <c r="B10" s="8" t="s">
        <v>107</v>
      </c>
      <c r="C10" s="8" t="s">
        <v>2</v>
      </c>
      <c r="D10" s="8" t="s">
        <v>91</v>
      </c>
      <c r="E10" s="8">
        <v>5</v>
      </c>
      <c r="F10" s="8">
        <f t="shared" si="0"/>
        <v>60</v>
      </c>
      <c r="G10" s="16">
        <v>37.172499999999999</v>
      </c>
      <c r="H10" s="16">
        <f t="shared" si="1"/>
        <v>2230.35</v>
      </c>
    </row>
    <row r="11" spans="1:8" ht="23" x14ac:dyDescent="0.35">
      <c r="A11" s="8">
        <v>7</v>
      </c>
      <c r="B11" s="8" t="s">
        <v>108</v>
      </c>
      <c r="C11" s="8" t="s">
        <v>2</v>
      </c>
      <c r="D11" s="8" t="s">
        <v>9</v>
      </c>
      <c r="E11" s="8">
        <v>1</v>
      </c>
      <c r="F11" s="8">
        <f t="shared" si="0"/>
        <v>1</v>
      </c>
      <c r="G11" s="16">
        <v>14.647499999999999</v>
      </c>
      <c r="H11" s="16">
        <f t="shared" si="1"/>
        <v>14.647499999999999</v>
      </c>
    </row>
    <row r="12" spans="1:8" x14ac:dyDescent="0.35">
      <c r="A12" s="8">
        <v>8</v>
      </c>
      <c r="B12" s="8" t="s">
        <v>109</v>
      </c>
      <c r="C12" s="8" t="s">
        <v>2</v>
      </c>
      <c r="D12" s="8" t="s">
        <v>9</v>
      </c>
      <c r="E12" s="8">
        <v>1</v>
      </c>
      <c r="F12" s="8">
        <f t="shared" si="0"/>
        <v>1</v>
      </c>
      <c r="G12" s="16">
        <v>18.98</v>
      </c>
      <c r="H12" s="16">
        <f t="shared" si="1"/>
        <v>18.98</v>
      </c>
    </row>
    <row r="13" spans="1:8" ht="23" x14ac:dyDescent="0.35">
      <c r="A13" s="8">
        <v>9</v>
      </c>
      <c r="B13" s="8" t="s">
        <v>110</v>
      </c>
      <c r="C13" s="8" t="s">
        <v>2</v>
      </c>
      <c r="D13" s="8" t="s">
        <v>9</v>
      </c>
      <c r="E13" s="8">
        <v>1</v>
      </c>
      <c r="F13" s="8">
        <f t="shared" si="0"/>
        <v>1</v>
      </c>
      <c r="G13" s="16">
        <v>182.2</v>
      </c>
      <c r="H13" s="16">
        <f t="shared" si="1"/>
        <v>182.2</v>
      </c>
    </row>
    <row r="14" spans="1:8" ht="23" x14ac:dyDescent="0.35">
      <c r="A14" s="8">
        <v>10</v>
      </c>
      <c r="B14" s="8" t="s">
        <v>111</v>
      </c>
      <c r="C14" s="8" t="s">
        <v>2</v>
      </c>
      <c r="D14" s="8" t="s">
        <v>9</v>
      </c>
      <c r="E14" s="8">
        <v>2</v>
      </c>
      <c r="F14" s="8">
        <f t="shared" si="0"/>
        <v>2</v>
      </c>
      <c r="G14" s="16">
        <v>23.4725</v>
      </c>
      <c r="H14" s="16">
        <f t="shared" si="1"/>
        <v>46.945</v>
      </c>
    </row>
    <row r="15" spans="1:8" ht="23" x14ac:dyDescent="0.35">
      <c r="A15" s="8">
        <v>11</v>
      </c>
      <c r="B15" s="8" t="s">
        <v>112</v>
      </c>
      <c r="C15" s="8" t="s">
        <v>2</v>
      </c>
      <c r="D15" s="8" t="s">
        <v>9</v>
      </c>
      <c r="E15" s="8">
        <v>2</v>
      </c>
      <c r="F15" s="8">
        <f t="shared" si="0"/>
        <v>2</v>
      </c>
      <c r="G15" s="16">
        <v>27.1175</v>
      </c>
      <c r="H15" s="16">
        <f t="shared" si="1"/>
        <v>54.234999999999999</v>
      </c>
    </row>
    <row r="16" spans="1:8" ht="34.5" x14ac:dyDescent="0.35">
      <c r="A16" s="8">
        <v>12</v>
      </c>
      <c r="B16" s="8" t="s">
        <v>113</v>
      </c>
      <c r="C16" s="8" t="s">
        <v>2</v>
      </c>
      <c r="D16" s="8" t="s">
        <v>9</v>
      </c>
      <c r="E16" s="8">
        <v>2</v>
      </c>
      <c r="F16" s="8">
        <f t="shared" si="0"/>
        <v>2</v>
      </c>
      <c r="G16" s="16">
        <v>29.805</v>
      </c>
      <c r="H16" s="16">
        <f t="shared" si="1"/>
        <v>59.61</v>
      </c>
    </row>
    <row r="17" spans="1:8" ht="34.5" x14ac:dyDescent="0.35">
      <c r="A17" s="8">
        <v>13</v>
      </c>
      <c r="B17" s="8" t="s">
        <v>114</v>
      </c>
      <c r="C17" s="8" t="s">
        <v>2</v>
      </c>
      <c r="D17" s="8" t="s">
        <v>9</v>
      </c>
      <c r="E17" s="8">
        <v>1</v>
      </c>
      <c r="F17" s="8">
        <f t="shared" si="0"/>
        <v>1</v>
      </c>
      <c r="G17" s="16">
        <v>32.807499999999997</v>
      </c>
      <c r="H17" s="16">
        <f t="shared" si="1"/>
        <v>32.807499999999997</v>
      </c>
    </row>
    <row r="18" spans="1:8" ht="23" x14ac:dyDescent="0.35">
      <c r="A18" s="8">
        <v>14</v>
      </c>
      <c r="B18" s="8" t="s">
        <v>115</v>
      </c>
      <c r="C18" s="8" t="s">
        <v>2</v>
      </c>
      <c r="D18" s="8" t="s">
        <v>9</v>
      </c>
      <c r="E18" s="8">
        <v>1</v>
      </c>
      <c r="F18" s="8">
        <f t="shared" si="0"/>
        <v>1</v>
      </c>
      <c r="G18" s="16">
        <v>29.162500000000001</v>
      </c>
      <c r="H18" s="16">
        <f t="shared" si="1"/>
        <v>29.162500000000001</v>
      </c>
    </row>
    <row r="19" spans="1:8" ht="23" x14ac:dyDescent="0.35">
      <c r="A19" s="8">
        <v>15</v>
      </c>
      <c r="B19" s="8" t="s">
        <v>116</v>
      </c>
      <c r="C19" s="8" t="s">
        <v>2</v>
      </c>
      <c r="D19" s="8" t="s">
        <v>9</v>
      </c>
      <c r="E19" s="8">
        <v>1</v>
      </c>
      <c r="F19" s="8">
        <f t="shared" si="0"/>
        <v>1</v>
      </c>
      <c r="G19" s="16">
        <v>21.07</v>
      </c>
      <c r="H19" s="16">
        <f t="shared" si="1"/>
        <v>21.07</v>
      </c>
    </row>
    <row r="20" spans="1:8" ht="23" x14ac:dyDescent="0.35">
      <c r="A20" s="8">
        <v>16</v>
      </c>
      <c r="B20" s="8" t="s">
        <v>117</v>
      </c>
      <c r="C20" s="8" t="s">
        <v>2</v>
      </c>
      <c r="D20" s="8" t="s">
        <v>9</v>
      </c>
      <c r="E20" s="8">
        <v>1</v>
      </c>
      <c r="F20" s="8">
        <f t="shared" si="0"/>
        <v>1</v>
      </c>
      <c r="G20" s="16">
        <v>12.05</v>
      </c>
      <c r="H20" s="16">
        <f t="shared" si="1"/>
        <v>12.05</v>
      </c>
    </row>
    <row r="21" spans="1:8" x14ac:dyDescent="0.35">
      <c r="A21" s="8">
        <v>17</v>
      </c>
      <c r="B21" s="8" t="s">
        <v>118</v>
      </c>
      <c r="C21" s="8" t="s">
        <v>2</v>
      </c>
      <c r="D21" s="8" t="s">
        <v>9</v>
      </c>
      <c r="E21" s="8">
        <v>1</v>
      </c>
      <c r="F21" s="8">
        <f t="shared" si="0"/>
        <v>1</v>
      </c>
      <c r="G21" s="16">
        <v>22.372500000000002</v>
      </c>
      <c r="H21" s="16">
        <f t="shared" si="1"/>
        <v>22.372500000000002</v>
      </c>
    </row>
    <row r="22" spans="1:8" ht="23" x14ac:dyDescent="0.35">
      <c r="A22" s="8">
        <v>18</v>
      </c>
      <c r="B22" s="8" t="s">
        <v>119</v>
      </c>
      <c r="C22" s="8" t="s">
        <v>2</v>
      </c>
      <c r="D22" s="8" t="s">
        <v>9</v>
      </c>
      <c r="E22" s="8">
        <v>1</v>
      </c>
      <c r="F22" s="8">
        <f t="shared" si="0"/>
        <v>1</v>
      </c>
      <c r="G22" s="16">
        <v>29.195</v>
      </c>
      <c r="H22" s="16">
        <f t="shared" si="1"/>
        <v>29.195</v>
      </c>
    </row>
    <row r="23" spans="1:8" ht="23" x14ac:dyDescent="0.35">
      <c r="A23" s="8">
        <v>19</v>
      </c>
      <c r="B23" s="8" t="s">
        <v>120</v>
      </c>
      <c r="C23" s="8" t="s">
        <v>2</v>
      </c>
      <c r="D23" s="8" t="s">
        <v>9</v>
      </c>
      <c r="E23" s="8">
        <v>1</v>
      </c>
      <c r="F23" s="8">
        <f t="shared" si="0"/>
        <v>1</v>
      </c>
      <c r="G23" s="16">
        <v>33.532499999999999</v>
      </c>
      <c r="H23" s="16">
        <f t="shared" si="1"/>
        <v>33.532499999999999</v>
      </c>
    </row>
    <row r="24" spans="1:8" ht="23" x14ac:dyDescent="0.35">
      <c r="A24" s="8">
        <v>20</v>
      </c>
      <c r="B24" s="8" t="s">
        <v>121</v>
      </c>
      <c r="C24" s="8" t="s">
        <v>2</v>
      </c>
      <c r="D24" s="8" t="s">
        <v>9</v>
      </c>
      <c r="E24" s="8">
        <v>1</v>
      </c>
      <c r="F24" s="8">
        <f t="shared" si="0"/>
        <v>1</v>
      </c>
      <c r="G24" s="16">
        <v>25.724999999999998</v>
      </c>
      <c r="H24" s="16">
        <f t="shared" si="1"/>
        <v>25.724999999999998</v>
      </c>
    </row>
    <row r="25" spans="1:8" x14ac:dyDescent="0.35">
      <c r="A25" s="8">
        <v>21</v>
      </c>
      <c r="B25" s="8" t="s">
        <v>68</v>
      </c>
      <c r="C25" s="8" t="s">
        <v>2</v>
      </c>
      <c r="D25" s="8" t="s">
        <v>9</v>
      </c>
      <c r="E25" s="8">
        <v>1</v>
      </c>
      <c r="F25" s="8">
        <f t="shared" si="0"/>
        <v>1</v>
      </c>
      <c r="G25" s="16">
        <v>28.6</v>
      </c>
      <c r="H25" s="16">
        <f t="shared" si="1"/>
        <v>28.6</v>
      </c>
    </row>
    <row r="26" spans="1:8" ht="23" x14ac:dyDescent="0.35">
      <c r="A26" s="8">
        <v>22</v>
      </c>
      <c r="B26" s="8" t="s">
        <v>122</v>
      </c>
      <c r="C26" s="8" t="s">
        <v>2</v>
      </c>
      <c r="D26" s="8" t="s">
        <v>9</v>
      </c>
      <c r="E26" s="8">
        <v>1</v>
      </c>
      <c r="F26" s="8">
        <f t="shared" si="0"/>
        <v>1</v>
      </c>
      <c r="G26" s="16">
        <v>34.024999999999999</v>
      </c>
      <c r="H26" s="16">
        <f t="shared" si="1"/>
        <v>34.024999999999999</v>
      </c>
    </row>
    <row r="27" spans="1:8" ht="23" x14ac:dyDescent="0.35">
      <c r="A27" s="8">
        <v>23</v>
      </c>
      <c r="B27" s="8" t="s">
        <v>123</v>
      </c>
      <c r="C27" s="8" t="s">
        <v>2</v>
      </c>
      <c r="D27" s="8" t="s">
        <v>9</v>
      </c>
      <c r="E27" s="8">
        <v>1</v>
      </c>
      <c r="F27" s="8">
        <f t="shared" si="0"/>
        <v>1</v>
      </c>
      <c r="G27" s="16">
        <v>44.57</v>
      </c>
      <c r="H27" s="16">
        <f t="shared" si="1"/>
        <v>44.57</v>
      </c>
    </row>
    <row r="28" spans="1:8" ht="23" x14ac:dyDescent="0.35">
      <c r="A28" s="8">
        <v>24</v>
      </c>
      <c r="B28" s="8" t="s">
        <v>124</v>
      </c>
      <c r="C28" s="8" t="s">
        <v>2</v>
      </c>
      <c r="D28" s="8" t="s">
        <v>9</v>
      </c>
      <c r="E28" s="8">
        <v>1</v>
      </c>
      <c r="F28" s="8">
        <f t="shared" si="0"/>
        <v>1</v>
      </c>
      <c r="G28" s="16">
        <v>68.025000000000006</v>
      </c>
      <c r="H28" s="16">
        <f t="shared" si="1"/>
        <v>68.025000000000006</v>
      </c>
    </row>
    <row r="29" spans="1:8" ht="23" x14ac:dyDescent="0.35">
      <c r="A29" s="8">
        <v>25</v>
      </c>
      <c r="B29" s="8" t="s">
        <v>125</v>
      </c>
      <c r="C29" s="8" t="s">
        <v>2</v>
      </c>
      <c r="D29" s="8" t="s">
        <v>9</v>
      </c>
      <c r="E29" s="8">
        <v>1</v>
      </c>
      <c r="F29" s="8">
        <f t="shared" si="0"/>
        <v>1</v>
      </c>
      <c r="G29" s="16">
        <v>49.162500000000001</v>
      </c>
      <c r="H29" s="16">
        <f t="shared" si="1"/>
        <v>49.162500000000001</v>
      </c>
    </row>
    <row r="30" spans="1:8" x14ac:dyDescent="0.35">
      <c r="A30" s="8">
        <v>26</v>
      </c>
      <c r="B30" s="8" t="s">
        <v>126</v>
      </c>
      <c r="C30" s="8" t="s">
        <v>2</v>
      </c>
      <c r="D30" s="8" t="s">
        <v>9</v>
      </c>
      <c r="E30" s="8">
        <v>1</v>
      </c>
      <c r="F30" s="8">
        <f t="shared" si="0"/>
        <v>1</v>
      </c>
      <c r="G30" s="16">
        <v>23.592500000000001</v>
      </c>
      <c r="H30" s="16">
        <f t="shared" si="1"/>
        <v>23.592500000000001</v>
      </c>
    </row>
    <row r="31" spans="1:8" ht="23" x14ac:dyDescent="0.35">
      <c r="A31" s="8">
        <v>27</v>
      </c>
      <c r="B31" s="8" t="s">
        <v>127</v>
      </c>
      <c r="C31" s="8" t="s">
        <v>2</v>
      </c>
      <c r="D31" s="8" t="s">
        <v>9</v>
      </c>
      <c r="E31" s="8">
        <v>2</v>
      </c>
      <c r="F31" s="8">
        <f t="shared" si="0"/>
        <v>2</v>
      </c>
      <c r="G31" s="16">
        <v>28.724999999999998</v>
      </c>
      <c r="H31" s="16">
        <f t="shared" si="1"/>
        <v>57.449999999999996</v>
      </c>
    </row>
    <row r="32" spans="1:8" ht="23" x14ac:dyDescent="0.35">
      <c r="A32" s="8">
        <v>28</v>
      </c>
      <c r="B32" s="8" t="s">
        <v>128</v>
      </c>
      <c r="C32" s="8" t="s">
        <v>2</v>
      </c>
      <c r="D32" s="8" t="s">
        <v>9</v>
      </c>
      <c r="E32" s="8">
        <v>2</v>
      </c>
      <c r="F32" s="8">
        <f t="shared" si="0"/>
        <v>2</v>
      </c>
      <c r="G32" s="16">
        <v>20.494999999999997</v>
      </c>
      <c r="H32" s="16">
        <f t="shared" si="1"/>
        <v>40.989999999999995</v>
      </c>
    </row>
    <row r="33" spans="1:8" x14ac:dyDescent="0.35">
      <c r="A33" s="8">
        <v>29</v>
      </c>
      <c r="B33" s="8" t="s">
        <v>129</v>
      </c>
      <c r="C33" s="8" t="s">
        <v>2</v>
      </c>
      <c r="D33" s="8" t="s">
        <v>9</v>
      </c>
      <c r="E33" s="8">
        <v>1</v>
      </c>
      <c r="F33" s="8">
        <f t="shared" si="0"/>
        <v>1</v>
      </c>
      <c r="G33" s="16">
        <v>30.477499999999999</v>
      </c>
      <c r="H33" s="16">
        <f t="shared" si="1"/>
        <v>30.477499999999999</v>
      </c>
    </row>
    <row r="34" spans="1:8" x14ac:dyDescent="0.35">
      <c r="A34" s="8">
        <v>30</v>
      </c>
      <c r="B34" s="8" t="s">
        <v>130</v>
      </c>
      <c r="C34" s="8" t="s">
        <v>2</v>
      </c>
      <c r="D34" s="8" t="s">
        <v>9</v>
      </c>
      <c r="E34" s="8">
        <v>1</v>
      </c>
      <c r="F34" s="8">
        <f t="shared" si="0"/>
        <v>1</v>
      </c>
      <c r="G34" s="16">
        <v>18.642499999999998</v>
      </c>
      <c r="H34" s="16">
        <f t="shared" si="1"/>
        <v>18.642499999999998</v>
      </c>
    </row>
    <row r="35" spans="1:8" ht="23" x14ac:dyDescent="0.35">
      <c r="A35" s="8">
        <v>31</v>
      </c>
      <c r="B35" s="8" t="s">
        <v>131</v>
      </c>
      <c r="C35" s="8" t="s">
        <v>2</v>
      </c>
      <c r="D35" s="8" t="s">
        <v>9</v>
      </c>
      <c r="E35" s="8">
        <v>3</v>
      </c>
      <c r="F35" s="8">
        <f t="shared" si="0"/>
        <v>3</v>
      </c>
      <c r="G35" s="16">
        <v>7.9600000000000009</v>
      </c>
      <c r="H35" s="16">
        <f t="shared" si="1"/>
        <v>23.880000000000003</v>
      </c>
    </row>
    <row r="36" spans="1:8" ht="34.5" x14ac:dyDescent="0.35">
      <c r="A36" s="8">
        <v>32</v>
      </c>
      <c r="B36" s="8" t="s">
        <v>50</v>
      </c>
      <c r="C36" s="8" t="s">
        <v>51</v>
      </c>
      <c r="D36" s="8" t="s">
        <v>76</v>
      </c>
      <c r="E36" s="8">
        <v>1</v>
      </c>
      <c r="F36" s="8">
        <f t="shared" si="0"/>
        <v>2</v>
      </c>
      <c r="G36" s="16">
        <v>18.817500000000003</v>
      </c>
      <c r="H36" s="16">
        <f t="shared" si="1"/>
        <v>37.635000000000005</v>
      </c>
    </row>
    <row r="37" spans="1:8" ht="23" x14ac:dyDescent="0.35">
      <c r="A37" s="8">
        <v>33</v>
      </c>
      <c r="B37" s="8" t="s">
        <v>132</v>
      </c>
      <c r="C37" s="8" t="s">
        <v>71</v>
      </c>
      <c r="D37" s="8" t="s">
        <v>9</v>
      </c>
      <c r="E37" s="8">
        <v>12</v>
      </c>
      <c r="F37" s="8">
        <f t="shared" si="0"/>
        <v>12</v>
      </c>
      <c r="G37" s="16">
        <v>9.7424999999999997</v>
      </c>
      <c r="H37" s="16">
        <f t="shared" si="1"/>
        <v>116.91</v>
      </c>
    </row>
    <row r="39" spans="1:8" ht="12" thickBot="1" x14ac:dyDescent="0.4"/>
    <row r="40" spans="1:8" ht="12" thickBot="1" x14ac:dyDescent="0.4">
      <c r="E40" s="43" t="s">
        <v>54</v>
      </c>
      <c r="F40" s="44"/>
      <c r="G40" s="45"/>
      <c r="H40" s="11">
        <f>SUM(H5:H37)</f>
        <v>4965.4224999999997</v>
      </c>
    </row>
    <row r="41" spans="1:8" x14ac:dyDescent="0.35">
      <c r="E41" s="43" t="s">
        <v>55</v>
      </c>
      <c r="F41" s="44"/>
      <c r="G41" s="45"/>
      <c r="H41" s="11">
        <f>H40/12</f>
        <v>413.78520833333329</v>
      </c>
    </row>
    <row r="42" spans="1:8" x14ac:dyDescent="0.35">
      <c r="E42" s="43" t="s">
        <v>56</v>
      </c>
      <c r="F42" s="44"/>
      <c r="G42" s="45"/>
      <c r="H42" s="11">
        <f>H41/1</f>
        <v>413.78520833333329</v>
      </c>
    </row>
  </sheetData>
  <mergeCells count="4">
    <mergeCell ref="A2:H2"/>
    <mergeCell ref="E40:G40"/>
    <mergeCell ref="E41:G41"/>
    <mergeCell ref="E42:G42"/>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topLeftCell="A3" zoomScaleNormal="100" workbookViewId="0">
      <selection activeCell="A3" sqref="A3"/>
    </sheetView>
  </sheetViews>
  <sheetFormatPr defaultColWidth="8.7265625" defaultRowHeight="11.5" x14ac:dyDescent="0.35"/>
  <cols>
    <col min="1" max="1" width="4.7265625" style="1" bestFit="1" customWidth="1"/>
    <col min="2" max="2" width="22.7265625" style="1" customWidth="1"/>
    <col min="3" max="3" width="8.26953125" style="21" bestFit="1" customWidth="1"/>
    <col min="4" max="4" width="10.1796875" style="21" customWidth="1"/>
    <col min="5" max="5" width="8.453125" style="1" bestFit="1" customWidth="1"/>
    <col min="6" max="6" width="7.453125" style="1" bestFit="1" customWidth="1"/>
    <col min="7" max="7" width="9.26953125" style="1" bestFit="1" customWidth="1"/>
    <col min="8" max="8" width="14" style="1" customWidth="1"/>
    <col min="9" max="16384" width="8.7265625" style="1"/>
  </cols>
  <sheetData>
    <row r="1" spans="1:8" ht="12" thickBot="1" x14ac:dyDescent="0.4"/>
    <row r="2" spans="1:8" ht="18.5" thickBot="1" x14ac:dyDescent="0.4">
      <c r="A2" s="34" t="s">
        <v>282</v>
      </c>
      <c r="B2" s="35"/>
      <c r="C2" s="35"/>
      <c r="D2" s="35"/>
      <c r="E2" s="35"/>
      <c r="F2" s="35"/>
      <c r="G2" s="35"/>
      <c r="H2" s="36"/>
    </row>
    <row r="4" spans="1:8" ht="46" x14ac:dyDescent="0.35">
      <c r="A4" s="12" t="s">
        <v>0</v>
      </c>
      <c r="B4" s="12" t="s">
        <v>1</v>
      </c>
      <c r="C4" s="22" t="s">
        <v>2</v>
      </c>
      <c r="D4" s="22" t="s">
        <v>3</v>
      </c>
      <c r="E4" s="3" t="s">
        <v>4</v>
      </c>
      <c r="F4" s="4" t="s">
        <v>5</v>
      </c>
      <c r="G4" s="5" t="s">
        <v>6</v>
      </c>
      <c r="H4" s="6" t="s">
        <v>7</v>
      </c>
    </row>
    <row r="5" spans="1:8" ht="80.5" x14ac:dyDescent="0.35">
      <c r="A5" s="8">
        <v>1</v>
      </c>
      <c r="B5" s="8" t="s">
        <v>133</v>
      </c>
      <c r="C5" s="20" t="s">
        <v>134</v>
      </c>
      <c r="D5" s="20" t="s">
        <v>91</v>
      </c>
      <c r="E5" s="8">
        <v>6</v>
      </c>
      <c r="F5" s="8">
        <f>IF($D5="MENSAL",E5*12,IF($D5="ANUAL",E5,IF($D5="SEMESTRAL",E5*2,IF($D5="TRIMESTRAL",E5*4,IF($D5="BIENAL",E5/2,0)))))</f>
        <v>72</v>
      </c>
      <c r="G5" s="16">
        <v>28.287500000000001</v>
      </c>
      <c r="H5" s="16">
        <f>F5*G5</f>
        <v>2036.7</v>
      </c>
    </row>
    <row r="6" spans="1:8" ht="69" x14ac:dyDescent="0.35">
      <c r="A6" s="8">
        <v>2</v>
      </c>
      <c r="B6" s="8" t="s">
        <v>135</v>
      </c>
      <c r="C6" s="20" t="s">
        <v>134</v>
      </c>
      <c r="D6" s="20" t="s">
        <v>91</v>
      </c>
      <c r="E6" s="8">
        <v>6</v>
      </c>
      <c r="F6" s="8">
        <f t="shared" ref="F6:F20" si="0">IF($D6="MENSAL",E6*12,IF($D6="ANUAL",E6,IF($D6="SEMESTRAL",E6*2,IF($D6="TRIMESTRAL",E6*4,IF($D6="BIENAL",E6/2,0)))))</f>
        <v>72</v>
      </c>
      <c r="G6" s="16">
        <v>29.86</v>
      </c>
      <c r="H6" s="16">
        <f t="shared" ref="H6:H20" si="1">F6*G6</f>
        <v>2149.92</v>
      </c>
    </row>
    <row r="7" spans="1:8" x14ac:dyDescent="0.35">
      <c r="A7" s="8">
        <v>3</v>
      </c>
      <c r="B7" s="8" t="s">
        <v>136</v>
      </c>
      <c r="C7" s="20" t="s">
        <v>2</v>
      </c>
      <c r="D7" s="20" t="s">
        <v>9</v>
      </c>
      <c r="E7" s="8">
        <v>1</v>
      </c>
      <c r="F7" s="8">
        <f t="shared" si="0"/>
        <v>1</v>
      </c>
      <c r="G7" s="16">
        <v>93.972499999999997</v>
      </c>
      <c r="H7" s="16">
        <f t="shared" si="1"/>
        <v>93.972499999999997</v>
      </c>
    </row>
    <row r="8" spans="1:8" ht="23" x14ac:dyDescent="0.35">
      <c r="A8" s="8">
        <v>4</v>
      </c>
      <c r="B8" s="8" t="s">
        <v>137</v>
      </c>
      <c r="C8" s="20" t="s">
        <v>17</v>
      </c>
      <c r="D8" s="20" t="s">
        <v>91</v>
      </c>
      <c r="E8" s="8">
        <v>5</v>
      </c>
      <c r="F8" s="8">
        <f t="shared" si="0"/>
        <v>60</v>
      </c>
      <c r="G8" s="16">
        <v>37.017499999999998</v>
      </c>
      <c r="H8" s="16">
        <f t="shared" si="1"/>
        <v>2221.0499999999997</v>
      </c>
    </row>
    <row r="9" spans="1:8" ht="34.5" x14ac:dyDescent="0.35">
      <c r="A9" s="8">
        <v>5</v>
      </c>
      <c r="B9" s="8" t="s">
        <v>138</v>
      </c>
      <c r="C9" s="20" t="s">
        <v>2</v>
      </c>
      <c r="D9" s="20" t="s">
        <v>9</v>
      </c>
      <c r="E9" s="8">
        <v>2</v>
      </c>
      <c r="F9" s="8">
        <f t="shared" si="0"/>
        <v>2</v>
      </c>
      <c r="G9" s="16">
        <v>67.510000000000005</v>
      </c>
      <c r="H9" s="16">
        <f t="shared" si="1"/>
        <v>135.02000000000001</v>
      </c>
    </row>
    <row r="10" spans="1:8" ht="92" x14ac:dyDescent="0.35">
      <c r="A10" s="8">
        <v>6</v>
      </c>
      <c r="B10" s="8" t="s">
        <v>139</v>
      </c>
      <c r="C10" s="20" t="s">
        <v>134</v>
      </c>
      <c r="D10" s="20" t="s">
        <v>91</v>
      </c>
      <c r="E10" s="8">
        <v>6</v>
      </c>
      <c r="F10" s="8">
        <f t="shared" si="0"/>
        <v>72</v>
      </c>
      <c r="G10" s="16">
        <v>44.2575</v>
      </c>
      <c r="H10" s="16">
        <f t="shared" si="1"/>
        <v>3186.54</v>
      </c>
    </row>
    <row r="11" spans="1:8" ht="241.5" x14ac:dyDescent="0.35">
      <c r="A11" s="8">
        <v>7</v>
      </c>
      <c r="B11" s="8" t="s">
        <v>140</v>
      </c>
      <c r="C11" s="20" t="s">
        <v>141</v>
      </c>
      <c r="D11" s="20" t="s">
        <v>91</v>
      </c>
      <c r="E11" s="8">
        <v>6</v>
      </c>
      <c r="F11" s="8">
        <f t="shared" si="0"/>
        <v>72</v>
      </c>
      <c r="G11" s="16">
        <v>90.192499999999995</v>
      </c>
      <c r="H11" s="16">
        <f t="shared" si="1"/>
        <v>6493.86</v>
      </c>
    </row>
    <row r="12" spans="1:8" ht="34.5" x14ac:dyDescent="0.35">
      <c r="A12" s="8">
        <v>8</v>
      </c>
      <c r="B12" s="8" t="s">
        <v>142</v>
      </c>
      <c r="C12" s="20" t="s">
        <v>2</v>
      </c>
      <c r="D12" s="20" t="s">
        <v>9</v>
      </c>
      <c r="E12" s="8">
        <v>2</v>
      </c>
      <c r="F12" s="8">
        <f t="shared" si="0"/>
        <v>2</v>
      </c>
      <c r="G12" s="16">
        <v>24.787500000000001</v>
      </c>
      <c r="H12" s="16">
        <f t="shared" si="1"/>
        <v>49.575000000000003</v>
      </c>
    </row>
    <row r="13" spans="1:8" ht="34.5" x14ac:dyDescent="0.35">
      <c r="A13" s="8">
        <v>9</v>
      </c>
      <c r="B13" s="8" t="s">
        <v>143</v>
      </c>
      <c r="C13" s="20" t="s">
        <v>2</v>
      </c>
      <c r="D13" s="20" t="s">
        <v>76</v>
      </c>
      <c r="E13" s="8">
        <v>2</v>
      </c>
      <c r="F13" s="8">
        <f t="shared" si="0"/>
        <v>4</v>
      </c>
      <c r="G13" s="16">
        <v>24.425000000000001</v>
      </c>
      <c r="H13" s="16">
        <f t="shared" si="1"/>
        <v>97.7</v>
      </c>
    </row>
    <row r="14" spans="1:8" ht="23" x14ac:dyDescent="0.35">
      <c r="A14" s="8">
        <v>10</v>
      </c>
      <c r="B14" s="8" t="s">
        <v>144</v>
      </c>
      <c r="C14" s="20" t="s">
        <v>71</v>
      </c>
      <c r="D14" s="20" t="s">
        <v>9</v>
      </c>
      <c r="E14" s="8">
        <v>2</v>
      </c>
      <c r="F14" s="8">
        <f t="shared" si="0"/>
        <v>2</v>
      </c>
      <c r="G14" s="16">
        <v>5.3375000000000004</v>
      </c>
      <c r="H14" s="16">
        <f t="shared" si="1"/>
        <v>10.675000000000001</v>
      </c>
    </row>
    <row r="15" spans="1:8" ht="23" x14ac:dyDescent="0.35">
      <c r="A15" s="8">
        <v>11</v>
      </c>
      <c r="B15" s="8" t="s">
        <v>145</v>
      </c>
      <c r="C15" s="20" t="s">
        <v>84</v>
      </c>
      <c r="D15" s="20" t="s">
        <v>9</v>
      </c>
      <c r="E15" s="8">
        <v>50</v>
      </c>
      <c r="F15" s="8">
        <f t="shared" si="0"/>
        <v>50</v>
      </c>
      <c r="G15" s="16">
        <v>37.5625</v>
      </c>
      <c r="H15" s="16">
        <f t="shared" si="1"/>
        <v>1878.125</v>
      </c>
    </row>
    <row r="16" spans="1:8" ht="23" x14ac:dyDescent="0.35">
      <c r="A16" s="8">
        <v>12</v>
      </c>
      <c r="B16" s="8" t="s">
        <v>146</v>
      </c>
      <c r="C16" s="20" t="s">
        <v>2</v>
      </c>
      <c r="D16" s="20" t="s">
        <v>9</v>
      </c>
      <c r="E16" s="8">
        <v>1</v>
      </c>
      <c r="F16" s="8">
        <f t="shared" si="0"/>
        <v>1</v>
      </c>
      <c r="G16" s="16">
        <v>47.75</v>
      </c>
      <c r="H16" s="16">
        <f t="shared" si="1"/>
        <v>47.75</v>
      </c>
    </row>
    <row r="17" spans="1:8" ht="115" x14ac:dyDescent="0.35">
      <c r="A17" s="8">
        <v>13</v>
      </c>
      <c r="B17" s="8" t="s">
        <v>147</v>
      </c>
      <c r="C17" s="20" t="s">
        <v>2</v>
      </c>
      <c r="D17" s="20" t="s">
        <v>9</v>
      </c>
      <c r="E17" s="8">
        <v>24</v>
      </c>
      <c r="F17" s="8">
        <f t="shared" si="0"/>
        <v>24</v>
      </c>
      <c r="G17" s="16">
        <v>31.44</v>
      </c>
      <c r="H17" s="16">
        <f t="shared" si="1"/>
        <v>754.56000000000006</v>
      </c>
    </row>
    <row r="18" spans="1:8" x14ac:dyDescent="0.35">
      <c r="A18" s="8">
        <v>14</v>
      </c>
      <c r="B18" s="8" t="s">
        <v>148</v>
      </c>
      <c r="C18" s="20" t="s">
        <v>134</v>
      </c>
      <c r="D18" s="20" t="s">
        <v>91</v>
      </c>
      <c r="E18" s="8">
        <v>6</v>
      </c>
      <c r="F18" s="8">
        <f t="shared" si="0"/>
        <v>72</v>
      </c>
      <c r="G18" s="16">
        <v>22.73</v>
      </c>
      <c r="H18" s="16">
        <f t="shared" si="1"/>
        <v>1636.56</v>
      </c>
    </row>
    <row r="19" spans="1:8" ht="149.5" x14ac:dyDescent="0.35">
      <c r="A19" s="8">
        <v>15</v>
      </c>
      <c r="B19" s="8" t="s">
        <v>149</v>
      </c>
      <c r="C19" s="20" t="s">
        <v>2</v>
      </c>
      <c r="D19" s="20" t="s">
        <v>91</v>
      </c>
      <c r="E19" s="8">
        <v>20</v>
      </c>
      <c r="F19" s="8">
        <f t="shared" si="0"/>
        <v>240</v>
      </c>
      <c r="G19" s="16">
        <v>12.649999999999999</v>
      </c>
      <c r="H19" s="16">
        <f t="shared" si="1"/>
        <v>3035.9999999999995</v>
      </c>
    </row>
    <row r="20" spans="1:8" ht="34.5" x14ac:dyDescent="0.35">
      <c r="A20" s="8">
        <v>16</v>
      </c>
      <c r="B20" s="8" t="s">
        <v>50</v>
      </c>
      <c r="C20" s="20" t="s">
        <v>51</v>
      </c>
      <c r="D20" s="20" t="s">
        <v>52</v>
      </c>
      <c r="E20" s="8">
        <v>1</v>
      </c>
      <c r="F20" s="8">
        <f t="shared" si="0"/>
        <v>4</v>
      </c>
      <c r="G20" s="16">
        <v>29.282499999999999</v>
      </c>
      <c r="H20" s="16">
        <f t="shared" si="1"/>
        <v>117.13</v>
      </c>
    </row>
    <row r="22" spans="1:8" ht="12" thickBot="1" x14ac:dyDescent="0.4"/>
    <row r="23" spans="1:8" ht="12" thickBot="1" x14ac:dyDescent="0.4">
      <c r="E23" s="43" t="s">
        <v>54</v>
      </c>
      <c r="F23" s="44"/>
      <c r="G23" s="45"/>
      <c r="H23" s="11">
        <f>SUM(H5:H20)</f>
        <v>23945.137500000004</v>
      </c>
    </row>
    <row r="24" spans="1:8" x14ac:dyDescent="0.35">
      <c r="E24" s="43" t="s">
        <v>55</v>
      </c>
      <c r="F24" s="44"/>
      <c r="G24" s="45"/>
      <c r="H24" s="11">
        <f>H23/12</f>
        <v>1995.4281250000004</v>
      </c>
    </row>
    <row r="25" spans="1:8" x14ac:dyDescent="0.35">
      <c r="E25" s="43" t="s">
        <v>56</v>
      </c>
      <c r="F25" s="44"/>
      <c r="G25" s="45"/>
      <c r="H25" s="11">
        <f>H24/1</f>
        <v>1995.4281250000004</v>
      </c>
    </row>
  </sheetData>
  <mergeCells count="4">
    <mergeCell ref="A2:H2"/>
    <mergeCell ref="E23:G23"/>
    <mergeCell ref="E24:G24"/>
    <mergeCell ref="E25:G25"/>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
  <sheetViews>
    <sheetView showGridLines="0" topLeftCell="A3" zoomScaleNormal="100" workbookViewId="0">
      <selection activeCell="A3" sqref="A3"/>
    </sheetView>
  </sheetViews>
  <sheetFormatPr defaultColWidth="8.7265625" defaultRowHeight="11.5" x14ac:dyDescent="0.35"/>
  <cols>
    <col min="1" max="1" width="4.81640625" style="18" bestFit="1" customWidth="1"/>
    <col min="2" max="2" width="26.54296875" style="29" customWidth="1"/>
    <col min="3" max="3" width="11.1796875" style="18" customWidth="1"/>
    <col min="4" max="4" width="11.1796875" style="25" bestFit="1" customWidth="1"/>
    <col min="5" max="5" width="8.81640625" style="18" bestFit="1" customWidth="1"/>
    <col min="6" max="6" width="7.453125" style="18" bestFit="1" customWidth="1"/>
    <col min="7" max="7" width="12.54296875" style="18" bestFit="1" customWidth="1"/>
    <col min="8" max="8" width="17.1796875" style="18" customWidth="1"/>
    <col min="9" max="16384" width="8.7265625" style="18"/>
  </cols>
  <sheetData>
    <row r="1" spans="1:8" s="1" customFormat="1" ht="12" thickBot="1" x14ac:dyDescent="0.4">
      <c r="B1" s="27"/>
      <c r="D1" s="21"/>
    </row>
    <row r="2" spans="1:8" s="1" customFormat="1" ht="18.5" thickBot="1" x14ac:dyDescent="0.4">
      <c r="A2" s="34" t="s">
        <v>283</v>
      </c>
      <c r="B2" s="35"/>
      <c r="C2" s="35"/>
      <c r="D2" s="35"/>
      <c r="E2" s="35"/>
      <c r="F2" s="35"/>
      <c r="G2" s="35"/>
      <c r="H2" s="36"/>
    </row>
    <row r="3" spans="1:8" s="1" customFormat="1" x14ac:dyDescent="0.35">
      <c r="B3" s="27"/>
      <c r="D3" s="21"/>
    </row>
    <row r="4" spans="1:8" s="1" customFormat="1" ht="46" x14ac:dyDescent="0.35">
      <c r="A4" s="12" t="s">
        <v>0</v>
      </c>
      <c r="B4" s="28" t="s">
        <v>1</v>
      </c>
      <c r="C4" s="12" t="s">
        <v>2</v>
      </c>
      <c r="D4" s="12" t="s">
        <v>3</v>
      </c>
      <c r="E4" s="3" t="s">
        <v>4</v>
      </c>
      <c r="F4" s="4" t="s">
        <v>5</v>
      </c>
      <c r="G4" s="5" t="s">
        <v>6</v>
      </c>
      <c r="H4" s="6" t="s">
        <v>7</v>
      </c>
    </row>
    <row r="5" spans="1:8" ht="34.5" x14ac:dyDescent="0.35">
      <c r="A5" s="8">
        <v>1</v>
      </c>
      <c r="B5" s="26" t="s">
        <v>150</v>
      </c>
      <c r="C5" s="8" t="s">
        <v>151</v>
      </c>
      <c r="D5" s="8" t="s">
        <v>52</v>
      </c>
      <c r="E5" s="8">
        <v>3</v>
      </c>
      <c r="F5" s="8">
        <f>IF($D5="MENSAL",E5*12,IF($D5="ANUAL",E5,IF($D5="SEMESTRAL",E5*2,IF($D5="TRIMESTRAL",E5*4,IF($D5="BIENAL",E5/2,0)))))</f>
        <v>12</v>
      </c>
      <c r="G5" s="16">
        <v>628.71</v>
      </c>
      <c r="H5" s="16">
        <f>F5*G5</f>
        <v>7544.52</v>
      </c>
    </row>
    <row r="6" spans="1:8" ht="48" customHeight="1" x14ac:dyDescent="0.35">
      <c r="A6" s="8">
        <v>2</v>
      </c>
      <c r="B6" s="26" t="s">
        <v>152</v>
      </c>
      <c r="C6" s="8" t="s">
        <v>153</v>
      </c>
      <c r="D6" s="8" t="s">
        <v>52</v>
      </c>
      <c r="E6" s="8">
        <v>3</v>
      </c>
      <c r="F6" s="8">
        <v>12</v>
      </c>
      <c r="G6" s="16">
        <v>317.32499999999999</v>
      </c>
      <c r="H6" s="16">
        <f t="shared" ref="H6:H21" si="0">F6*G6</f>
        <v>3807.8999999999996</v>
      </c>
    </row>
    <row r="7" spans="1:8" ht="46" x14ac:dyDescent="0.35">
      <c r="A7" s="8">
        <v>3</v>
      </c>
      <c r="B7" s="26" t="s">
        <v>154</v>
      </c>
      <c r="C7" s="8" t="s">
        <v>155</v>
      </c>
      <c r="D7" s="8" t="s">
        <v>52</v>
      </c>
      <c r="E7" s="8">
        <v>3</v>
      </c>
      <c r="F7" s="8">
        <f t="shared" ref="F7:F70" si="1">IF($D7="MENSAL",E7*12,IF($D7="ANUAL",E7,IF($D7="SEMESTRAL",E7*2,IF($D7="TRIMESTRAL",E7*4,IF($D7="BIENAL",E7/2,0)))))</f>
        <v>12</v>
      </c>
      <c r="G7" s="16">
        <v>954.43499999999995</v>
      </c>
      <c r="H7" s="16">
        <f t="shared" si="0"/>
        <v>11453.22</v>
      </c>
    </row>
    <row r="8" spans="1:8" ht="126.5" x14ac:dyDescent="0.35">
      <c r="A8" s="8">
        <v>4</v>
      </c>
      <c r="B8" s="26" t="s">
        <v>156</v>
      </c>
      <c r="C8" s="8" t="s">
        <v>157</v>
      </c>
      <c r="D8" s="8" t="s">
        <v>76</v>
      </c>
      <c r="E8" s="8">
        <v>6</v>
      </c>
      <c r="F8" s="8">
        <f t="shared" si="1"/>
        <v>12</v>
      </c>
      <c r="G8" s="16">
        <v>53.4375</v>
      </c>
      <c r="H8" s="16">
        <f t="shared" si="0"/>
        <v>641.25</v>
      </c>
    </row>
    <row r="9" spans="1:8" ht="92" x14ac:dyDescent="0.35">
      <c r="A9" s="8">
        <v>5</v>
      </c>
      <c r="B9" s="26" t="s">
        <v>158</v>
      </c>
      <c r="C9" s="8" t="s">
        <v>2</v>
      </c>
      <c r="D9" s="8" t="s">
        <v>9</v>
      </c>
      <c r="E9" s="8">
        <v>1</v>
      </c>
      <c r="F9" s="8">
        <f t="shared" si="1"/>
        <v>1</v>
      </c>
      <c r="G9" s="16">
        <v>323.04500000000002</v>
      </c>
      <c r="H9" s="16">
        <f t="shared" si="0"/>
        <v>323.04500000000002</v>
      </c>
    </row>
    <row r="10" spans="1:8" ht="161" x14ac:dyDescent="0.35">
      <c r="A10" s="8">
        <v>6</v>
      </c>
      <c r="B10" s="26" t="s">
        <v>159</v>
      </c>
      <c r="C10" s="8" t="s">
        <v>2</v>
      </c>
      <c r="D10" s="8" t="s">
        <v>9</v>
      </c>
      <c r="E10" s="8">
        <v>1</v>
      </c>
      <c r="F10" s="8">
        <f t="shared" si="1"/>
        <v>1</v>
      </c>
      <c r="G10" s="16">
        <v>317.685</v>
      </c>
      <c r="H10" s="16">
        <f t="shared" si="0"/>
        <v>317.685</v>
      </c>
    </row>
    <row r="11" spans="1:8" ht="184" x14ac:dyDescent="0.35">
      <c r="A11" s="8">
        <v>7</v>
      </c>
      <c r="B11" s="26" t="s">
        <v>160</v>
      </c>
      <c r="C11" s="8" t="s">
        <v>2</v>
      </c>
      <c r="D11" s="8" t="s">
        <v>76</v>
      </c>
      <c r="E11" s="8">
        <v>1</v>
      </c>
      <c r="F11" s="8">
        <f t="shared" si="1"/>
        <v>2</v>
      </c>
      <c r="G11" s="16">
        <v>1689.51</v>
      </c>
      <c r="H11" s="16">
        <f t="shared" si="0"/>
        <v>3379.02</v>
      </c>
    </row>
    <row r="12" spans="1:8" ht="69" x14ac:dyDescent="0.35">
      <c r="A12" s="8">
        <v>8</v>
      </c>
      <c r="B12" s="26" t="s">
        <v>161</v>
      </c>
      <c r="C12" s="8" t="s">
        <v>2</v>
      </c>
      <c r="D12" s="8" t="s">
        <v>9</v>
      </c>
      <c r="E12" s="8">
        <v>1</v>
      </c>
      <c r="F12" s="8">
        <f t="shared" si="1"/>
        <v>1</v>
      </c>
      <c r="G12" s="16">
        <v>139.995</v>
      </c>
      <c r="H12" s="16">
        <f t="shared" si="0"/>
        <v>139.995</v>
      </c>
    </row>
    <row r="13" spans="1:8" ht="172.5" x14ac:dyDescent="0.35">
      <c r="A13" s="8">
        <v>9</v>
      </c>
      <c r="B13" s="26" t="s">
        <v>162</v>
      </c>
      <c r="C13" s="8" t="s">
        <v>163</v>
      </c>
      <c r="D13" s="8" t="s">
        <v>9</v>
      </c>
      <c r="E13" s="8">
        <v>1</v>
      </c>
      <c r="F13" s="8">
        <f t="shared" si="1"/>
        <v>1</v>
      </c>
      <c r="G13" s="16">
        <v>3081.4</v>
      </c>
      <c r="H13" s="16">
        <f t="shared" si="0"/>
        <v>3081.4</v>
      </c>
    </row>
    <row r="14" spans="1:8" ht="57.5" x14ac:dyDescent="0.35">
      <c r="A14" s="8">
        <v>10</v>
      </c>
      <c r="B14" s="26" t="s">
        <v>164</v>
      </c>
      <c r="C14" s="8" t="s">
        <v>2</v>
      </c>
      <c r="D14" s="8" t="s">
        <v>9</v>
      </c>
      <c r="E14" s="8">
        <v>1</v>
      </c>
      <c r="F14" s="8">
        <f t="shared" si="1"/>
        <v>1</v>
      </c>
      <c r="G14" s="16">
        <v>27.272500000000001</v>
      </c>
      <c r="H14" s="16">
        <f t="shared" si="0"/>
        <v>27.272500000000001</v>
      </c>
    </row>
    <row r="15" spans="1:8" ht="69" x14ac:dyDescent="0.35">
      <c r="A15" s="8">
        <v>11</v>
      </c>
      <c r="B15" s="26" t="s">
        <v>165</v>
      </c>
      <c r="C15" s="8" t="s">
        <v>2</v>
      </c>
      <c r="D15" s="8" t="s">
        <v>9</v>
      </c>
      <c r="E15" s="8">
        <v>1</v>
      </c>
      <c r="F15" s="8">
        <f t="shared" si="1"/>
        <v>1</v>
      </c>
      <c r="G15" s="16">
        <v>26.7075</v>
      </c>
      <c r="H15" s="16">
        <f t="shared" si="0"/>
        <v>26.7075</v>
      </c>
    </row>
    <row r="16" spans="1:8" ht="69" x14ac:dyDescent="0.35">
      <c r="A16" s="8">
        <v>12</v>
      </c>
      <c r="B16" s="26" t="s">
        <v>166</v>
      </c>
      <c r="C16" s="8" t="s">
        <v>2</v>
      </c>
      <c r="D16" s="8" t="s">
        <v>9</v>
      </c>
      <c r="E16" s="8">
        <v>1</v>
      </c>
      <c r="F16" s="8">
        <f t="shared" si="1"/>
        <v>1</v>
      </c>
      <c r="G16" s="16">
        <v>21.875</v>
      </c>
      <c r="H16" s="16">
        <f>F16*G16</f>
        <v>21.875</v>
      </c>
    </row>
    <row r="17" spans="1:8" ht="69" x14ac:dyDescent="0.35">
      <c r="A17" s="8">
        <v>13</v>
      </c>
      <c r="B17" s="26" t="s">
        <v>167</v>
      </c>
      <c r="C17" s="8" t="s">
        <v>2</v>
      </c>
      <c r="D17" s="8" t="s">
        <v>9</v>
      </c>
      <c r="E17" s="8">
        <v>1</v>
      </c>
      <c r="F17" s="8">
        <f t="shared" si="1"/>
        <v>1</v>
      </c>
      <c r="G17" s="16">
        <v>21.3</v>
      </c>
      <c r="H17" s="16">
        <f t="shared" si="0"/>
        <v>21.3</v>
      </c>
    </row>
    <row r="18" spans="1:8" ht="69" x14ac:dyDescent="0.35">
      <c r="A18" s="8">
        <v>14</v>
      </c>
      <c r="B18" s="26" t="s">
        <v>168</v>
      </c>
      <c r="C18" s="8" t="s">
        <v>2</v>
      </c>
      <c r="D18" s="8" t="s">
        <v>9</v>
      </c>
      <c r="E18" s="8">
        <v>1</v>
      </c>
      <c r="F18" s="8">
        <f t="shared" si="1"/>
        <v>1</v>
      </c>
      <c r="G18" s="16">
        <v>24.125</v>
      </c>
      <c r="H18" s="16">
        <f t="shared" si="0"/>
        <v>24.125</v>
      </c>
    </row>
    <row r="19" spans="1:8" ht="69" x14ac:dyDescent="0.35">
      <c r="A19" s="8">
        <v>15</v>
      </c>
      <c r="B19" s="26" t="s">
        <v>169</v>
      </c>
      <c r="C19" s="8" t="s">
        <v>2</v>
      </c>
      <c r="D19" s="8" t="s">
        <v>9</v>
      </c>
      <c r="E19" s="8">
        <v>1</v>
      </c>
      <c r="F19" s="8">
        <f t="shared" si="1"/>
        <v>1</v>
      </c>
      <c r="G19" s="16">
        <v>23.225000000000001</v>
      </c>
      <c r="H19" s="16">
        <f t="shared" si="0"/>
        <v>23.225000000000001</v>
      </c>
    </row>
    <row r="20" spans="1:8" ht="69" x14ac:dyDescent="0.35">
      <c r="A20" s="8">
        <v>16</v>
      </c>
      <c r="B20" s="26" t="s">
        <v>170</v>
      </c>
      <c r="C20" s="8" t="s">
        <v>2</v>
      </c>
      <c r="D20" s="8" t="s">
        <v>76</v>
      </c>
      <c r="E20" s="8">
        <v>1</v>
      </c>
      <c r="F20" s="8">
        <f t="shared" si="1"/>
        <v>2</v>
      </c>
      <c r="G20" s="16">
        <v>31.8125</v>
      </c>
      <c r="H20" s="16">
        <f t="shared" si="0"/>
        <v>63.625</v>
      </c>
    </row>
    <row r="21" spans="1:8" ht="184" x14ac:dyDescent="0.35">
      <c r="A21" s="8">
        <v>17</v>
      </c>
      <c r="B21" s="26" t="s">
        <v>171</v>
      </c>
      <c r="C21" s="8" t="s">
        <v>163</v>
      </c>
      <c r="D21" s="8" t="s">
        <v>9</v>
      </c>
      <c r="E21" s="8">
        <v>1</v>
      </c>
      <c r="F21" s="8">
        <f t="shared" si="1"/>
        <v>1</v>
      </c>
      <c r="G21" s="16">
        <v>451.4975</v>
      </c>
      <c r="H21" s="16">
        <f t="shared" si="0"/>
        <v>451.4975</v>
      </c>
    </row>
    <row r="22" spans="1:8" ht="409.5" x14ac:dyDescent="0.35">
      <c r="A22" s="8">
        <v>18</v>
      </c>
      <c r="B22" s="26" t="s">
        <v>172</v>
      </c>
      <c r="C22" s="8" t="s">
        <v>163</v>
      </c>
      <c r="D22" s="8" t="s">
        <v>9</v>
      </c>
      <c r="E22" s="8">
        <v>1</v>
      </c>
      <c r="F22" s="8">
        <f t="shared" si="1"/>
        <v>1</v>
      </c>
      <c r="G22" s="16">
        <v>472.70249999999999</v>
      </c>
      <c r="H22" s="16">
        <f t="shared" ref="H22:H70" si="2">F22*G22</f>
        <v>472.70249999999999</v>
      </c>
    </row>
    <row r="23" spans="1:8" ht="23" x14ac:dyDescent="0.35">
      <c r="A23" s="8">
        <v>19</v>
      </c>
      <c r="B23" s="26" t="s">
        <v>173</v>
      </c>
      <c r="C23" s="8" t="s">
        <v>163</v>
      </c>
      <c r="D23" s="8" t="s">
        <v>9</v>
      </c>
      <c r="E23" s="8">
        <v>1</v>
      </c>
      <c r="F23" s="8">
        <f t="shared" si="1"/>
        <v>1</v>
      </c>
      <c r="G23" s="16">
        <v>43.95</v>
      </c>
      <c r="H23" s="16">
        <f t="shared" si="2"/>
        <v>43.95</v>
      </c>
    </row>
    <row r="24" spans="1:8" ht="57.5" x14ac:dyDescent="0.35">
      <c r="A24" s="8">
        <v>20</v>
      </c>
      <c r="B24" s="26" t="s">
        <v>174</v>
      </c>
      <c r="C24" s="8" t="s">
        <v>163</v>
      </c>
      <c r="D24" s="8" t="s">
        <v>9</v>
      </c>
      <c r="E24" s="8">
        <v>1</v>
      </c>
      <c r="F24" s="8">
        <f t="shared" si="1"/>
        <v>1</v>
      </c>
      <c r="G24" s="16">
        <v>775.29750000000013</v>
      </c>
      <c r="H24" s="16">
        <f t="shared" si="2"/>
        <v>775.29750000000013</v>
      </c>
    </row>
    <row r="25" spans="1:8" ht="115" x14ac:dyDescent="0.35">
      <c r="A25" s="8">
        <v>21</v>
      </c>
      <c r="B25" s="26" t="s">
        <v>175</v>
      </c>
      <c r="C25" s="8" t="s">
        <v>163</v>
      </c>
      <c r="D25" s="8" t="s">
        <v>9</v>
      </c>
      <c r="E25" s="8">
        <v>1</v>
      </c>
      <c r="F25" s="8">
        <f t="shared" si="1"/>
        <v>1</v>
      </c>
      <c r="G25" s="16">
        <v>495.4</v>
      </c>
      <c r="H25" s="16">
        <f t="shared" si="2"/>
        <v>495.4</v>
      </c>
    </row>
    <row r="26" spans="1:8" ht="241.5" x14ac:dyDescent="0.35">
      <c r="A26" s="8">
        <v>22</v>
      </c>
      <c r="B26" s="26" t="s">
        <v>176</v>
      </c>
      <c r="C26" s="8" t="s">
        <v>2</v>
      </c>
      <c r="D26" s="8" t="s">
        <v>177</v>
      </c>
      <c r="E26" s="8">
        <v>2</v>
      </c>
      <c r="F26" s="8">
        <f t="shared" si="1"/>
        <v>1</v>
      </c>
      <c r="G26" s="16">
        <v>1547.56</v>
      </c>
      <c r="H26" s="16">
        <f t="shared" si="2"/>
        <v>1547.56</v>
      </c>
    </row>
    <row r="27" spans="1:8" ht="115" x14ac:dyDescent="0.35">
      <c r="A27" s="8">
        <v>23</v>
      </c>
      <c r="B27" s="26" t="s">
        <v>178</v>
      </c>
      <c r="C27" s="8" t="s">
        <v>2</v>
      </c>
      <c r="D27" s="8" t="s">
        <v>177</v>
      </c>
      <c r="E27" s="8">
        <v>2</v>
      </c>
      <c r="F27" s="8">
        <f t="shared" si="1"/>
        <v>1</v>
      </c>
      <c r="G27" s="16">
        <v>352.03250000000003</v>
      </c>
      <c r="H27" s="16">
        <f t="shared" si="2"/>
        <v>352.03250000000003</v>
      </c>
    </row>
    <row r="28" spans="1:8" ht="57.5" x14ac:dyDescent="0.35">
      <c r="A28" s="8">
        <v>24</v>
      </c>
      <c r="B28" s="26" t="s">
        <v>179</v>
      </c>
      <c r="C28" s="8" t="s">
        <v>180</v>
      </c>
      <c r="D28" s="8" t="s">
        <v>76</v>
      </c>
      <c r="E28" s="8">
        <v>6</v>
      </c>
      <c r="F28" s="8">
        <f t="shared" si="1"/>
        <v>12</v>
      </c>
      <c r="G28" s="16">
        <v>373.23</v>
      </c>
      <c r="H28" s="16">
        <f t="shared" si="2"/>
        <v>4478.76</v>
      </c>
    </row>
    <row r="29" spans="1:8" ht="57.5" x14ac:dyDescent="0.35">
      <c r="A29" s="8">
        <v>25</v>
      </c>
      <c r="B29" s="26" t="s">
        <v>181</v>
      </c>
      <c r="C29" s="8" t="s">
        <v>180</v>
      </c>
      <c r="D29" s="8" t="s">
        <v>76</v>
      </c>
      <c r="E29" s="8">
        <v>6</v>
      </c>
      <c r="F29" s="8">
        <f t="shared" si="1"/>
        <v>12</v>
      </c>
      <c r="G29" s="16">
        <v>531.24249999999995</v>
      </c>
      <c r="H29" s="16">
        <f t="shared" si="2"/>
        <v>6374.91</v>
      </c>
    </row>
    <row r="30" spans="1:8" ht="57.5" x14ac:dyDescent="0.35">
      <c r="A30" s="8">
        <v>26</v>
      </c>
      <c r="B30" s="26" t="s">
        <v>182</v>
      </c>
      <c r="C30" s="8" t="s">
        <v>180</v>
      </c>
      <c r="D30" s="8" t="s">
        <v>76</v>
      </c>
      <c r="E30" s="8">
        <v>6</v>
      </c>
      <c r="F30" s="8">
        <f t="shared" si="1"/>
        <v>12</v>
      </c>
      <c r="G30" s="16">
        <v>557.57500000000005</v>
      </c>
      <c r="H30" s="16">
        <f t="shared" si="2"/>
        <v>6690.9000000000005</v>
      </c>
    </row>
    <row r="31" spans="1:8" ht="34.5" x14ac:dyDescent="0.35">
      <c r="A31" s="8">
        <v>27</v>
      </c>
      <c r="B31" s="26" t="s">
        <v>183</v>
      </c>
      <c r="C31" s="8" t="s">
        <v>184</v>
      </c>
      <c r="D31" s="8" t="s">
        <v>52</v>
      </c>
      <c r="E31" s="8">
        <v>9</v>
      </c>
      <c r="F31" s="8">
        <f t="shared" si="1"/>
        <v>36</v>
      </c>
      <c r="G31" s="16">
        <v>752.62249999999995</v>
      </c>
      <c r="H31" s="16">
        <f t="shared" si="2"/>
        <v>27094.409999999996</v>
      </c>
    </row>
    <row r="32" spans="1:8" ht="57.5" x14ac:dyDescent="0.35">
      <c r="A32" s="8">
        <v>28</v>
      </c>
      <c r="B32" s="26" t="s">
        <v>185</v>
      </c>
      <c r="C32" s="8" t="s">
        <v>84</v>
      </c>
      <c r="D32" s="8" t="s">
        <v>52</v>
      </c>
      <c r="E32" s="8">
        <v>18</v>
      </c>
      <c r="F32" s="8">
        <f t="shared" si="1"/>
        <v>72</v>
      </c>
      <c r="G32" s="16">
        <v>5.3850000000000007</v>
      </c>
      <c r="H32" s="16">
        <f t="shared" si="2"/>
        <v>387.72</v>
      </c>
    </row>
    <row r="33" spans="1:8" ht="57.5" x14ac:dyDescent="0.35">
      <c r="A33" s="8">
        <v>29</v>
      </c>
      <c r="B33" s="26" t="s">
        <v>186</v>
      </c>
      <c r="C33" s="8" t="s">
        <v>84</v>
      </c>
      <c r="D33" s="8" t="s">
        <v>52</v>
      </c>
      <c r="E33" s="8">
        <v>18</v>
      </c>
      <c r="F33" s="8">
        <f t="shared" si="1"/>
        <v>72</v>
      </c>
      <c r="G33" s="16">
        <v>7.05</v>
      </c>
      <c r="H33" s="16">
        <f t="shared" si="2"/>
        <v>507.59999999999997</v>
      </c>
    </row>
    <row r="34" spans="1:8" ht="57.5" x14ac:dyDescent="0.35">
      <c r="A34" s="8">
        <v>30</v>
      </c>
      <c r="B34" s="26" t="s">
        <v>187</v>
      </c>
      <c r="C34" s="8" t="s">
        <v>84</v>
      </c>
      <c r="D34" s="8" t="s">
        <v>52</v>
      </c>
      <c r="E34" s="8">
        <v>18</v>
      </c>
      <c r="F34" s="8">
        <f t="shared" si="1"/>
        <v>72</v>
      </c>
      <c r="G34" s="16">
        <v>6.125</v>
      </c>
      <c r="H34" s="16">
        <f t="shared" si="2"/>
        <v>441</v>
      </c>
    </row>
    <row r="35" spans="1:8" ht="115" x14ac:dyDescent="0.35">
      <c r="A35" s="8">
        <v>31</v>
      </c>
      <c r="B35" s="26" t="s">
        <v>188</v>
      </c>
      <c r="C35" s="8" t="s">
        <v>71</v>
      </c>
      <c r="D35" s="8" t="s">
        <v>76</v>
      </c>
      <c r="E35" s="8">
        <v>30</v>
      </c>
      <c r="F35" s="8">
        <f t="shared" si="1"/>
        <v>60</v>
      </c>
      <c r="G35" s="16">
        <v>38.087499999999999</v>
      </c>
      <c r="H35" s="16">
        <f t="shared" si="2"/>
        <v>2285.25</v>
      </c>
    </row>
    <row r="36" spans="1:8" ht="34.5" x14ac:dyDescent="0.35">
      <c r="A36" s="8">
        <v>32</v>
      </c>
      <c r="B36" s="26" t="s">
        <v>189</v>
      </c>
      <c r="C36" s="8" t="s">
        <v>2</v>
      </c>
      <c r="D36" s="8" t="s">
        <v>76</v>
      </c>
      <c r="E36" s="8">
        <v>20</v>
      </c>
      <c r="F36" s="8">
        <f t="shared" si="1"/>
        <v>40</v>
      </c>
      <c r="G36" s="16">
        <v>41.3125</v>
      </c>
      <c r="H36" s="16">
        <f t="shared" si="2"/>
        <v>1652.5</v>
      </c>
    </row>
    <row r="37" spans="1:8" ht="34.5" x14ac:dyDescent="0.35">
      <c r="A37" s="8">
        <v>33</v>
      </c>
      <c r="B37" s="26" t="s">
        <v>190</v>
      </c>
      <c r="C37" s="8" t="s">
        <v>2</v>
      </c>
      <c r="D37" s="8" t="s">
        <v>76</v>
      </c>
      <c r="E37" s="8">
        <v>20</v>
      </c>
      <c r="F37" s="8">
        <f t="shared" si="1"/>
        <v>40</v>
      </c>
      <c r="G37" s="16">
        <v>31.766666666666669</v>
      </c>
      <c r="H37" s="16">
        <f t="shared" si="2"/>
        <v>1270.6666666666667</v>
      </c>
    </row>
    <row r="38" spans="1:8" ht="34.5" x14ac:dyDescent="0.35">
      <c r="A38" s="8">
        <v>34</v>
      </c>
      <c r="B38" s="26" t="s">
        <v>191</v>
      </c>
      <c r="C38" s="8" t="s">
        <v>2</v>
      </c>
      <c r="D38" s="8" t="s">
        <v>76</v>
      </c>
      <c r="E38" s="8">
        <v>20</v>
      </c>
      <c r="F38" s="8">
        <f t="shared" si="1"/>
        <v>40</v>
      </c>
      <c r="G38" s="16">
        <v>34.482500000000002</v>
      </c>
      <c r="H38" s="16">
        <f t="shared" si="2"/>
        <v>1379.3000000000002</v>
      </c>
    </row>
    <row r="39" spans="1:8" ht="34.5" x14ac:dyDescent="0.35">
      <c r="A39" s="8">
        <v>35</v>
      </c>
      <c r="B39" s="26" t="s">
        <v>192</v>
      </c>
      <c r="C39" s="8" t="s">
        <v>2</v>
      </c>
      <c r="D39" s="8" t="s">
        <v>76</v>
      </c>
      <c r="E39" s="8">
        <v>20</v>
      </c>
      <c r="F39" s="8">
        <f t="shared" si="1"/>
        <v>40</v>
      </c>
      <c r="G39" s="16">
        <v>23.544999999999998</v>
      </c>
      <c r="H39" s="16">
        <f t="shared" si="2"/>
        <v>941.8</v>
      </c>
    </row>
    <row r="40" spans="1:8" ht="34.5" x14ac:dyDescent="0.35">
      <c r="A40" s="8">
        <v>36</v>
      </c>
      <c r="B40" s="26" t="s">
        <v>193</v>
      </c>
      <c r="C40" s="8" t="s">
        <v>2</v>
      </c>
      <c r="D40" s="8" t="s">
        <v>76</v>
      </c>
      <c r="E40" s="8">
        <v>20</v>
      </c>
      <c r="F40" s="8">
        <f t="shared" si="1"/>
        <v>40</v>
      </c>
      <c r="G40" s="16">
        <v>47.717500000000001</v>
      </c>
      <c r="H40" s="16">
        <f t="shared" si="2"/>
        <v>1908.7</v>
      </c>
    </row>
    <row r="41" spans="1:8" ht="46" x14ac:dyDescent="0.35">
      <c r="A41" s="8">
        <v>37</v>
      </c>
      <c r="B41" s="26" t="s">
        <v>194</v>
      </c>
      <c r="C41" s="8" t="s">
        <v>2</v>
      </c>
      <c r="D41" s="8" t="s">
        <v>76</v>
      </c>
      <c r="E41" s="8">
        <v>20</v>
      </c>
      <c r="F41" s="8">
        <f t="shared" si="1"/>
        <v>40</v>
      </c>
      <c r="G41" s="16">
        <v>21.8325</v>
      </c>
      <c r="H41" s="16">
        <f t="shared" si="2"/>
        <v>873.3</v>
      </c>
    </row>
    <row r="42" spans="1:8" ht="46" x14ac:dyDescent="0.35">
      <c r="A42" s="8">
        <v>38</v>
      </c>
      <c r="B42" s="26" t="s">
        <v>195</v>
      </c>
      <c r="C42" s="8" t="s">
        <v>2</v>
      </c>
      <c r="D42" s="8" t="s">
        <v>76</v>
      </c>
      <c r="E42" s="8">
        <v>20</v>
      </c>
      <c r="F42" s="8">
        <f t="shared" si="1"/>
        <v>40</v>
      </c>
      <c r="G42" s="16">
        <v>31.8675</v>
      </c>
      <c r="H42" s="16">
        <f t="shared" si="2"/>
        <v>1274.7</v>
      </c>
    </row>
    <row r="43" spans="1:8" ht="46" x14ac:dyDescent="0.35">
      <c r="A43" s="8">
        <v>39</v>
      </c>
      <c r="B43" s="26" t="s">
        <v>196</v>
      </c>
      <c r="C43" s="8" t="s">
        <v>2</v>
      </c>
      <c r="D43" s="8" t="s">
        <v>76</v>
      </c>
      <c r="E43" s="8">
        <v>20</v>
      </c>
      <c r="F43" s="8">
        <f t="shared" si="1"/>
        <v>40</v>
      </c>
      <c r="G43" s="16">
        <v>33.43</v>
      </c>
      <c r="H43" s="16">
        <f t="shared" si="2"/>
        <v>1337.2</v>
      </c>
    </row>
    <row r="44" spans="1:8" ht="46" x14ac:dyDescent="0.35">
      <c r="A44" s="8">
        <v>40</v>
      </c>
      <c r="B44" s="26" t="s">
        <v>197</v>
      </c>
      <c r="C44" s="8" t="s">
        <v>2</v>
      </c>
      <c r="D44" s="8" t="s">
        <v>76</v>
      </c>
      <c r="E44" s="8">
        <v>20</v>
      </c>
      <c r="F44" s="8">
        <f t="shared" si="1"/>
        <v>40</v>
      </c>
      <c r="G44" s="16">
        <v>48</v>
      </c>
      <c r="H44" s="16">
        <f t="shared" si="2"/>
        <v>1920</v>
      </c>
    </row>
    <row r="45" spans="1:8" ht="46" x14ac:dyDescent="0.35">
      <c r="A45" s="8">
        <v>41</v>
      </c>
      <c r="B45" s="26" t="s">
        <v>198</v>
      </c>
      <c r="C45" s="8" t="s">
        <v>2</v>
      </c>
      <c r="D45" s="8" t="s">
        <v>76</v>
      </c>
      <c r="E45" s="8">
        <v>20</v>
      </c>
      <c r="F45" s="8">
        <f t="shared" si="1"/>
        <v>40</v>
      </c>
      <c r="G45" s="16">
        <v>37.487499999999997</v>
      </c>
      <c r="H45" s="16">
        <f t="shared" si="2"/>
        <v>1499.5</v>
      </c>
    </row>
    <row r="46" spans="1:8" ht="34.5" x14ac:dyDescent="0.35">
      <c r="A46" s="8">
        <v>42</v>
      </c>
      <c r="B46" s="26" t="s">
        <v>199</v>
      </c>
      <c r="C46" s="8" t="s">
        <v>2</v>
      </c>
      <c r="D46" s="8" t="s">
        <v>52</v>
      </c>
      <c r="E46" s="8">
        <v>3</v>
      </c>
      <c r="F46" s="8">
        <f t="shared" si="1"/>
        <v>12</v>
      </c>
      <c r="G46" s="16">
        <v>144.5</v>
      </c>
      <c r="H46" s="16">
        <f t="shared" si="2"/>
        <v>1734</v>
      </c>
    </row>
    <row r="47" spans="1:8" ht="409.5" x14ac:dyDescent="0.35">
      <c r="A47" s="8">
        <v>43</v>
      </c>
      <c r="B47" s="26" t="s">
        <v>200</v>
      </c>
      <c r="C47" s="8" t="s">
        <v>2</v>
      </c>
      <c r="D47" s="8" t="s">
        <v>76</v>
      </c>
      <c r="E47" s="8">
        <v>6</v>
      </c>
      <c r="F47" s="8">
        <f t="shared" si="1"/>
        <v>12</v>
      </c>
      <c r="G47" s="16">
        <v>30.262499999999999</v>
      </c>
      <c r="H47" s="16">
        <f t="shared" si="2"/>
        <v>363.15</v>
      </c>
    </row>
    <row r="48" spans="1:8" ht="114.75" customHeight="1" x14ac:dyDescent="0.35">
      <c r="A48" s="8">
        <v>44</v>
      </c>
      <c r="B48" s="26" t="s">
        <v>201</v>
      </c>
      <c r="C48" s="8" t="s">
        <v>2</v>
      </c>
      <c r="D48" s="8" t="s">
        <v>9</v>
      </c>
      <c r="E48" s="8">
        <v>1</v>
      </c>
      <c r="F48" s="8">
        <f t="shared" si="1"/>
        <v>1</v>
      </c>
      <c r="G48" s="16">
        <v>37.116666666666667</v>
      </c>
      <c r="H48" s="16">
        <f t="shared" si="2"/>
        <v>37.116666666666667</v>
      </c>
    </row>
    <row r="49" spans="1:8" ht="126.5" x14ac:dyDescent="0.35">
      <c r="A49" s="8">
        <v>45</v>
      </c>
      <c r="B49" s="26" t="s">
        <v>202</v>
      </c>
      <c r="C49" s="8" t="s">
        <v>180</v>
      </c>
      <c r="D49" s="8" t="s">
        <v>91</v>
      </c>
      <c r="E49" s="8">
        <v>1</v>
      </c>
      <c r="F49" s="8">
        <f t="shared" si="1"/>
        <v>12</v>
      </c>
      <c r="G49" s="16">
        <v>30.567500000000003</v>
      </c>
      <c r="H49" s="16">
        <f t="shared" si="2"/>
        <v>366.81000000000006</v>
      </c>
    </row>
    <row r="50" spans="1:8" ht="23" x14ac:dyDescent="0.35">
      <c r="A50" s="8">
        <v>46</v>
      </c>
      <c r="B50" s="26" t="s">
        <v>203</v>
      </c>
      <c r="C50" s="8" t="s">
        <v>180</v>
      </c>
      <c r="D50" s="8" t="s">
        <v>91</v>
      </c>
      <c r="E50" s="8">
        <v>1</v>
      </c>
      <c r="F50" s="8">
        <f t="shared" si="1"/>
        <v>12</v>
      </c>
      <c r="G50" s="16">
        <v>54.182499999999997</v>
      </c>
      <c r="H50" s="16">
        <f t="shared" si="2"/>
        <v>650.18999999999994</v>
      </c>
    </row>
    <row r="51" spans="1:8" ht="57.5" x14ac:dyDescent="0.35">
      <c r="A51" s="8">
        <v>47</v>
      </c>
      <c r="B51" s="26" t="s">
        <v>204</v>
      </c>
      <c r="C51" s="8" t="s">
        <v>180</v>
      </c>
      <c r="D51" s="8" t="s">
        <v>91</v>
      </c>
      <c r="E51" s="8">
        <v>10</v>
      </c>
      <c r="F51" s="8">
        <f t="shared" si="1"/>
        <v>120</v>
      </c>
      <c r="G51" s="16">
        <v>44.6</v>
      </c>
      <c r="H51" s="16">
        <f t="shared" si="2"/>
        <v>5352</v>
      </c>
    </row>
    <row r="52" spans="1:8" ht="92" x14ac:dyDescent="0.35">
      <c r="A52" s="8">
        <v>48</v>
      </c>
      <c r="B52" s="26" t="s">
        <v>205</v>
      </c>
      <c r="C52" s="8" t="s">
        <v>2</v>
      </c>
      <c r="D52" s="8" t="s">
        <v>9</v>
      </c>
      <c r="E52" s="8">
        <v>60</v>
      </c>
      <c r="F52" s="8">
        <f t="shared" si="1"/>
        <v>60</v>
      </c>
      <c r="G52" s="16">
        <v>190.61250000000001</v>
      </c>
      <c r="H52" s="16">
        <f t="shared" si="2"/>
        <v>11436.75</v>
      </c>
    </row>
    <row r="53" spans="1:8" ht="92" x14ac:dyDescent="0.35">
      <c r="A53" s="8">
        <v>49</v>
      </c>
      <c r="B53" s="26" t="s">
        <v>206</v>
      </c>
      <c r="C53" s="8" t="s">
        <v>2</v>
      </c>
      <c r="D53" s="8" t="s">
        <v>76</v>
      </c>
      <c r="E53" s="8">
        <v>1</v>
      </c>
      <c r="F53" s="8">
        <f t="shared" si="1"/>
        <v>2</v>
      </c>
      <c r="G53" s="16">
        <v>41.55</v>
      </c>
      <c r="H53" s="16">
        <f t="shared" si="2"/>
        <v>83.1</v>
      </c>
    </row>
    <row r="54" spans="1:8" ht="34.5" x14ac:dyDescent="0.35">
      <c r="A54" s="8">
        <v>50</v>
      </c>
      <c r="B54" s="26" t="s">
        <v>207</v>
      </c>
      <c r="C54" s="8" t="s">
        <v>2</v>
      </c>
      <c r="D54" s="8" t="s">
        <v>91</v>
      </c>
      <c r="E54" s="8">
        <v>4</v>
      </c>
      <c r="F54" s="8">
        <f t="shared" si="1"/>
        <v>48</v>
      </c>
      <c r="G54" s="16">
        <v>62.5</v>
      </c>
      <c r="H54" s="16">
        <f t="shared" si="2"/>
        <v>3000</v>
      </c>
    </row>
    <row r="55" spans="1:8" ht="195.5" x14ac:dyDescent="0.35">
      <c r="A55" s="8">
        <v>51</v>
      </c>
      <c r="B55" s="26" t="s">
        <v>208</v>
      </c>
      <c r="C55" s="8" t="s">
        <v>2</v>
      </c>
      <c r="D55" s="8" t="s">
        <v>9</v>
      </c>
      <c r="E55" s="8">
        <v>1</v>
      </c>
      <c r="F55" s="8">
        <f t="shared" si="1"/>
        <v>1</v>
      </c>
      <c r="G55" s="16">
        <v>101</v>
      </c>
      <c r="H55" s="16">
        <f t="shared" si="2"/>
        <v>101</v>
      </c>
    </row>
    <row r="56" spans="1:8" ht="287.5" x14ac:dyDescent="0.35">
      <c r="A56" s="8">
        <v>52</v>
      </c>
      <c r="B56" s="26" t="s">
        <v>209</v>
      </c>
      <c r="C56" s="8" t="s">
        <v>2</v>
      </c>
      <c r="D56" s="8" t="s">
        <v>9</v>
      </c>
      <c r="E56" s="8">
        <v>1</v>
      </c>
      <c r="F56" s="8">
        <f t="shared" si="1"/>
        <v>1</v>
      </c>
      <c r="G56" s="16">
        <v>128.495</v>
      </c>
      <c r="H56" s="16">
        <f t="shared" si="2"/>
        <v>128.495</v>
      </c>
    </row>
    <row r="57" spans="1:8" ht="34.5" x14ac:dyDescent="0.35">
      <c r="A57" s="8">
        <v>53</v>
      </c>
      <c r="B57" s="26" t="s">
        <v>210</v>
      </c>
      <c r="C57" s="8" t="s">
        <v>71</v>
      </c>
      <c r="D57" s="8" t="s">
        <v>9</v>
      </c>
      <c r="E57" s="8">
        <v>1</v>
      </c>
      <c r="F57" s="8">
        <f t="shared" si="1"/>
        <v>1</v>
      </c>
      <c r="G57" s="16">
        <v>31.733333333333331</v>
      </c>
      <c r="H57" s="16">
        <f t="shared" si="2"/>
        <v>31.733333333333331</v>
      </c>
    </row>
    <row r="58" spans="1:8" x14ac:dyDescent="0.35">
      <c r="A58" s="8">
        <v>54</v>
      </c>
      <c r="B58" s="26" t="s">
        <v>211</v>
      </c>
      <c r="C58" s="8" t="s">
        <v>2</v>
      </c>
      <c r="D58" s="8" t="s">
        <v>9</v>
      </c>
      <c r="E58" s="8">
        <v>1</v>
      </c>
      <c r="F58" s="8">
        <f t="shared" si="1"/>
        <v>1</v>
      </c>
      <c r="G58" s="16">
        <v>34.675000000000004</v>
      </c>
      <c r="H58" s="16">
        <f t="shared" si="2"/>
        <v>34.675000000000004</v>
      </c>
    </row>
    <row r="59" spans="1:8" ht="103.5" x14ac:dyDescent="0.35">
      <c r="A59" s="8">
        <v>55</v>
      </c>
      <c r="B59" s="26" t="s">
        <v>212</v>
      </c>
      <c r="C59" s="8" t="s">
        <v>2</v>
      </c>
      <c r="D59" s="8" t="s">
        <v>9</v>
      </c>
      <c r="E59" s="8">
        <v>1</v>
      </c>
      <c r="F59" s="8">
        <f t="shared" si="1"/>
        <v>1</v>
      </c>
      <c r="G59" s="16">
        <v>19.2225</v>
      </c>
      <c r="H59" s="16">
        <f t="shared" si="2"/>
        <v>19.2225</v>
      </c>
    </row>
    <row r="60" spans="1:8" ht="23" x14ac:dyDescent="0.35">
      <c r="A60" s="8">
        <v>56</v>
      </c>
      <c r="B60" s="26" t="s">
        <v>213</v>
      </c>
      <c r="C60" s="8" t="s">
        <v>2</v>
      </c>
      <c r="D60" s="8" t="s">
        <v>9</v>
      </c>
      <c r="E60" s="8">
        <v>1</v>
      </c>
      <c r="F60" s="8">
        <f t="shared" si="1"/>
        <v>1</v>
      </c>
      <c r="G60" s="16">
        <v>313.35500000000002</v>
      </c>
      <c r="H60" s="16">
        <f t="shared" si="2"/>
        <v>313.35500000000002</v>
      </c>
    </row>
    <row r="61" spans="1:8" x14ac:dyDescent="0.35">
      <c r="A61" s="8">
        <v>57</v>
      </c>
      <c r="B61" s="26" t="s">
        <v>214</v>
      </c>
      <c r="C61" s="8" t="s">
        <v>2</v>
      </c>
      <c r="D61" s="8" t="s">
        <v>9</v>
      </c>
      <c r="E61" s="8">
        <v>4</v>
      </c>
      <c r="F61" s="8">
        <f t="shared" si="1"/>
        <v>4</v>
      </c>
      <c r="G61" s="16">
        <v>85.497500000000002</v>
      </c>
      <c r="H61" s="16">
        <f t="shared" si="2"/>
        <v>341.99</v>
      </c>
    </row>
    <row r="62" spans="1:8" ht="57.5" x14ac:dyDescent="0.35">
      <c r="A62" s="8">
        <v>58</v>
      </c>
      <c r="B62" s="26" t="s">
        <v>215</v>
      </c>
      <c r="C62" s="8" t="s">
        <v>2</v>
      </c>
      <c r="D62" s="8" t="s">
        <v>9</v>
      </c>
      <c r="E62" s="8">
        <v>1</v>
      </c>
      <c r="F62" s="8">
        <f t="shared" si="1"/>
        <v>1</v>
      </c>
      <c r="G62" s="16">
        <v>120.25749999999999</v>
      </c>
      <c r="H62" s="16">
        <f t="shared" si="2"/>
        <v>120.25749999999999</v>
      </c>
    </row>
    <row r="63" spans="1:8" ht="23" x14ac:dyDescent="0.35">
      <c r="A63" s="8">
        <v>59</v>
      </c>
      <c r="B63" s="26" t="s">
        <v>216</v>
      </c>
      <c r="C63" s="8" t="s">
        <v>2</v>
      </c>
      <c r="D63" s="8" t="s">
        <v>9</v>
      </c>
      <c r="E63" s="8">
        <v>2</v>
      </c>
      <c r="F63" s="8">
        <f t="shared" si="1"/>
        <v>2</v>
      </c>
      <c r="G63" s="16">
        <v>90.057500000000005</v>
      </c>
      <c r="H63" s="16">
        <f t="shared" si="2"/>
        <v>180.11500000000001</v>
      </c>
    </row>
    <row r="64" spans="1:8" ht="23" x14ac:dyDescent="0.35">
      <c r="A64" s="8">
        <v>60</v>
      </c>
      <c r="B64" s="26" t="s">
        <v>217</v>
      </c>
      <c r="C64" s="8" t="s">
        <v>2</v>
      </c>
      <c r="D64" s="8" t="s">
        <v>76</v>
      </c>
      <c r="E64" s="8">
        <v>2</v>
      </c>
      <c r="F64" s="8">
        <f t="shared" si="1"/>
        <v>4</v>
      </c>
      <c r="G64" s="16">
        <v>173.75</v>
      </c>
      <c r="H64" s="16">
        <f t="shared" si="2"/>
        <v>695</v>
      </c>
    </row>
    <row r="65" spans="1:8" ht="23" x14ac:dyDescent="0.35">
      <c r="A65" s="8">
        <v>61</v>
      </c>
      <c r="B65" s="26" t="s">
        <v>218</v>
      </c>
      <c r="C65" s="8" t="s">
        <v>2</v>
      </c>
      <c r="D65" s="8" t="s">
        <v>76</v>
      </c>
      <c r="E65" s="8">
        <v>1</v>
      </c>
      <c r="F65" s="8">
        <f t="shared" si="1"/>
        <v>2</v>
      </c>
      <c r="G65" s="16">
        <v>1712.875</v>
      </c>
      <c r="H65" s="16">
        <f t="shared" si="2"/>
        <v>3425.75</v>
      </c>
    </row>
    <row r="66" spans="1:8" ht="23" x14ac:dyDescent="0.35">
      <c r="A66" s="8">
        <v>62</v>
      </c>
      <c r="B66" s="26" t="s">
        <v>219</v>
      </c>
      <c r="C66" s="8" t="s">
        <v>2</v>
      </c>
      <c r="D66" s="8" t="s">
        <v>76</v>
      </c>
      <c r="E66" s="8">
        <v>1</v>
      </c>
      <c r="F66" s="8">
        <f t="shared" si="1"/>
        <v>2</v>
      </c>
      <c r="G66" s="16">
        <v>716.35</v>
      </c>
      <c r="H66" s="16">
        <f t="shared" si="2"/>
        <v>1432.7</v>
      </c>
    </row>
    <row r="67" spans="1:8" ht="23" x14ac:dyDescent="0.35">
      <c r="A67" s="8">
        <v>63</v>
      </c>
      <c r="B67" s="26" t="s">
        <v>220</v>
      </c>
      <c r="C67" s="8" t="s">
        <v>2</v>
      </c>
      <c r="D67" s="8" t="s">
        <v>76</v>
      </c>
      <c r="E67" s="8">
        <v>1</v>
      </c>
      <c r="F67" s="8">
        <f t="shared" si="1"/>
        <v>2</v>
      </c>
      <c r="G67" s="16">
        <v>1212.7249999999999</v>
      </c>
      <c r="H67" s="16">
        <f t="shared" si="2"/>
        <v>2425.4499999999998</v>
      </c>
    </row>
    <row r="68" spans="1:8" ht="23" x14ac:dyDescent="0.35">
      <c r="A68" s="8">
        <v>64</v>
      </c>
      <c r="B68" s="26" t="s">
        <v>221</v>
      </c>
      <c r="C68" s="8" t="s">
        <v>2</v>
      </c>
      <c r="D68" s="8" t="s">
        <v>76</v>
      </c>
      <c r="E68" s="8">
        <v>1</v>
      </c>
      <c r="F68" s="8">
        <f t="shared" si="1"/>
        <v>2</v>
      </c>
      <c r="G68" s="16">
        <v>978.50666666666666</v>
      </c>
      <c r="H68" s="16">
        <f t="shared" si="2"/>
        <v>1957.0133333333333</v>
      </c>
    </row>
    <row r="69" spans="1:8" ht="23" x14ac:dyDescent="0.35">
      <c r="A69" s="8">
        <v>65</v>
      </c>
      <c r="B69" s="26" t="s">
        <v>222</v>
      </c>
      <c r="C69" s="8" t="s">
        <v>2</v>
      </c>
      <c r="D69" s="8" t="s">
        <v>76</v>
      </c>
      <c r="E69" s="8">
        <v>1</v>
      </c>
      <c r="F69" s="8">
        <f t="shared" si="1"/>
        <v>2</v>
      </c>
      <c r="G69" s="16">
        <v>2772.3333333333335</v>
      </c>
      <c r="H69" s="16">
        <f t="shared" si="2"/>
        <v>5544.666666666667</v>
      </c>
    </row>
    <row r="70" spans="1:8" ht="23" x14ac:dyDescent="0.35">
      <c r="A70" s="8">
        <v>66</v>
      </c>
      <c r="B70" s="26" t="s">
        <v>223</v>
      </c>
      <c r="C70" s="8" t="s">
        <v>2</v>
      </c>
      <c r="D70" s="8" t="s">
        <v>76</v>
      </c>
      <c r="E70" s="8">
        <v>1</v>
      </c>
      <c r="F70" s="8">
        <f t="shared" si="1"/>
        <v>2</v>
      </c>
      <c r="G70" s="16">
        <v>2226.6866666666665</v>
      </c>
      <c r="H70" s="16">
        <f t="shared" si="2"/>
        <v>4453.373333333333</v>
      </c>
    </row>
    <row r="71" spans="1:8" ht="23" x14ac:dyDescent="0.35">
      <c r="A71" s="8">
        <v>67</v>
      </c>
      <c r="B71" s="26" t="s">
        <v>224</v>
      </c>
      <c r="C71" s="8" t="s">
        <v>2</v>
      </c>
      <c r="D71" s="8" t="s">
        <v>76</v>
      </c>
      <c r="E71" s="8">
        <v>1</v>
      </c>
      <c r="F71" s="8">
        <f t="shared" ref="F71:F84" si="3">IF($D71="MENSAL",E71*12,IF($D71="ANUAL",E71,IF($D71="SEMESTRAL",E71*2,IF($D71="TRIMESTRAL",E71*4,IF($D71="BIENAL",E71/2,0)))))</f>
        <v>2</v>
      </c>
      <c r="G71" s="16">
        <v>191.16</v>
      </c>
      <c r="H71" s="16">
        <f t="shared" ref="H71:H84" si="4">F71*G71</f>
        <v>382.32</v>
      </c>
    </row>
    <row r="72" spans="1:8" ht="34.5" x14ac:dyDescent="0.35">
      <c r="A72" s="8">
        <v>68</v>
      </c>
      <c r="B72" s="26" t="s">
        <v>225</v>
      </c>
      <c r="C72" s="8" t="s">
        <v>2</v>
      </c>
      <c r="D72" s="8" t="s">
        <v>76</v>
      </c>
      <c r="E72" s="8">
        <v>4</v>
      </c>
      <c r="F72" s="8">
        <f t="shared" si="3"/>
        <v>8</v>
      </c>
      <c r="G72" s="16">
        <v>185.435</v>
      </c>
      <c r="H72" s="16">
        <f t="shared" si="4"/>
        <v>1483.48</v>
      </c>
    </row>
    <row r="73" spans="1:8" ht="57.5" x14ac:dyDescent="0.35">
      <c r="A73" s="8">
        <v>69</v>
      </c>
      <c r="B73" s="26" t="s">
        <v>226</v>
      </c>
      <c r="C73" s="8" t="s">
        <v>163</v>
      </c>
      <c r="D73" s="8" t="s">
        <v>9</v>
      </c>
      <c r="E73" s="8">
        <v>1</v>
      </c>
      <c r="F73" s="8">
        <f t="shared" si="3"/>
        <v>1</v>
      </c>
      <c r="G73" s="16">
        <v>60.135000000000005</v>
      </c>
      <c r="H73" s="16">
        <f t="shared" si="4"/>
        <v>60.135000000000005</v>
      </c>
    </row>
    <row r="74" spans="1:8" ht="46" x14ac:dyDescent="0.35">
      <c r="A74" s="8">
        <v>70</v>
      </c>
      <c r="B74" s="26" t="s">
        <v>227</v>
      </c>
      <c r="C74" s="8" t="s">
        <v>71</v>
      </c>
      <c r="D74" s="8" t="s">
        <v>9</v>
      </c>
      <c r="E74" s="8">
        <v>10</v>
      </c>
      <c r="F74" s="8">
        <f t="shared" si="3"/>
        <v>10</v>
      </c>
      <c r="G74" s="16">
        <v>87</v>
      </c>
      <c r="H74" s="16">
        <f t="shared" si="4"/>
        <v>870</v>
      </c>
    </row>
    <row r="75" spans="1:8" ht="46" x14ac:dyDescent="0.35">
      <c r="A75" s="8">
        <v>71</v>
      </c>
      <c r="B75" s="26" t="s">
        <v>228</v>
      </c>
      <c r="C75" s="8" t="s">
        <v>71</v>
      </c>
      <c r="D75" s="8" t="s">
        <v>9</v>
      </c>
      <c r="E75" s="8">
        <v>10</v>
      </c>
      <c r="F75" s="8">
        <f t="shared" si="3"/>
        <v>10</v>
      </c>
      <c r="G75" s="16">
        <v>89.525000000000006</v>
      </c>
      <c r="H75" s="16">
        <f t="shared" si="4"/>
        <v>895.25</v>
      </c>
    </row>
    <row r="76" spans="1:8" ht="46" x14ac:dyDescent="0.35">
      <c r="A76" s="8">
        <v>72</v>
      </c>
      <c r="B76" s="26" t="s">
        <v>229</v>
      </c>
      <c r="C76" s="8" t="s">
        <v>71</v>
      </c>
      <c r="D76" s="8" t="s">
        <v>9</v>
      </c>
      <c r="E76" s="8">
        <v>10</v>
      </c>
      <c r="F76" s="8">
        <f t="shared" si="3"/>
        <v>10</v>
      </c>
      <c r="G76" s="16">
        <v>91.27</v>
      </c>
      <c r="H76" s="16">
        <f t="shared" si="4"/>
        <v>912.69999999999993</v>
      </c>
    </row>
    <row r="77" spans="1:8" ht="46" x14ac:dyDescent="0.35">
      <c r="A77" s="8">
        <v>73</v>
      </c>
      <c r="B77" s="26" t="s">
        <v>230</v>
      </c>
      <c r="C77" s="8" t="s">
        <v>71</v>
      </c>
      <c r="D77" s="8" t="s">
        <v>9</v>
      </c>
      <c r="E77" s="8">
        <v>3</v>
      </c>
      <c r="F77" s="8">
        <f t="shared" si="3"/>
        <v>3</v>
      </c>
      <c r="G77" s="16">
        <v>266.95333333333332</v>
      </c>
      <c r="H77" s="16">
        <f t="shared" si="4"/>
        <v>800.8599999999999</v>
      </c>
    </row>
    <row r="78" spans="1:8" ht="92" x14ac:dyDescent="0.35">
      <c r="A78" s="8">
        <v>74</v>
      </c>
      <c r="B78" s="26" t="s">
        <v>205</v>
      </c>
      <c r="C78" s="8" t="s">
        <v>231</v>
      </c>
      <c r="D78" s="8" t="s">
        <v>9</v>
      </c>
      <c r="E78" s="8">
        <v>3</v>
      </c>
      <c r="F78" s="8">
        <f t="shared" si="3"/>
        <v>3</v>
      </c>
      <c r="G78" s="16">
        <v>249.42</v>
      </c>
      <c r="H78" s="16">
        <f t="shared" si="4"/>
        <v>748.26</v>
      </c>
    </row>
    <row r="79" spans="1:8" x14ac:dyDescent="0.35">
      <c r="A79" s="8">
        <v>75</v>
      </c>
      <c r="B79" s="26" t="s">
        <v>232</v>
      </c>
      <c r="C79" s="8" t="s">
        <v>2</v>
      </c>
      <c r="D79" s="8" t="s">
        <v>9</v>
      </c>
      <c r="E79" s="8">
        <v>4</v>
      </c>
      <c r="F79" s="8">
        <f t="shared" si="3"/>
        <v>4</v>
      </c>
      <c r="G79" s="16">
        <v>12.633333333333333</v>
      </c>
      <c r="H79" s="16">
        <f t="shared" si="4"/>
        <v>50.533333333333331</v>
      </c>
    </row>
    <row r="80" spans="1:8" x14ac:dyDescent="0.35">
      <c r="A80" s="8">
        <v>76</v>
      </c>
      <c r="B80" s="26" t="s">
        <v>233</v>
      </c>
      <c r="C80" s="8" t="s">
        <v>2</v>
      </c>
      <c r="D80" s="8" t="s">
        <v>9</v>
      </c>
      <c r="E80" s="8">
        <v>4</v>
      </c>
      <c r="F80" s="8">
        <f t="shared" si="3"/>
        <v>4</v>
      </c>
      <c r="G80" s="16">
        <v>7.6333333333333329</v>
      </c>
      <c r="H80" s="16">
        <f t="shared" si="4"/>
        <v>30.533333333333331</v>
      </c>
    </row>
    <row r="81" spans="1:8" x14ac:dyDescent="0.35">
      <c r="A81" s="8">
        <v>77</v>
      </c>
      <c r="B81" s="26" t="s">
        <v>234</v>
      </c>
      <c r="C81" s="8" t="s">
        <v>2</v>
      </c>
      <c r="D81" s="8" t="s">
        <v>9</v>
      </c>
      <c r="E81" s="8">
        <v>4</v>
      </c>
      <c r="F81" s="8">
        <f t="shared" si="3"/>
        <v>4</v>
      </c>
      <c r="G81" s="16">
        <v>14.199999999999998</v>
      </c>
      <c r="H81" s="16">
        <f t="shared" si="4"/>
        <v>56.79999999999999</v>
      </c>
    </row>
    <row r="82" spans="1:8" x14ac:dyDescent="0.35">
      <c r="A82" s="8">
        <v>78</v>
      </c>
      <c r="B82" s="26" t="s">
        <v>235</v>
      </c>
      <c r="C82" s="8" t="s">
        <v>2</v>
      </c>
      <c r="D82" s="8" t="s">
        <v>9</v>
      </c>
      <c r="E82" s="8">
        <v>6</v>
      </c>
      <c r="F82" s="8">
        <f t="shared" si="3"/>
        <v>6</v>
      </c>
      <c r="G82" s="16">
        <v>10.696666666666667</v>
      </c>
      <c r="H82" s="16">
        <f t="shared" si="4"/>
        <v>64.180000000000007</v>
      </c>
    </row>
    <row r="83" spans="1:8" x14ac:dyDescent="0.35">
      <c r="A83" s="8">
        <v>79</v>
      </c>
      <c r="B83" s="26" t="s">
        <v>236</v>
      </c>
      <c r="C83" s="8" t="s">
        <v>2</v>
      </c>
      <c r="D83" s="8" t="s">
        <v>9</v>
      </c>
      <c r="E83" s="8">
        <v>6</v>
      </c>
      <c r="F83" s="8">
        <f t="shared" si="3"/>
        <v>6</v>
      </c>
      <c r="G83" s="16">
        <v>10.1775</v>
      </c>
      <c r="H83" s="16">
        <f t="shared" si="4"/>
        <v>61.064999999999998</v>
      </c>
    </row>
    <row r="84" spans="1:8" x14ac:dyDescent="0.35">
      <c r="A84" s="8">
        <v>80</v>
      </c>
      <c r="B84" s="26" t="s">
        <v>237</v>
      </c>
      <c r="C84" s="8" t="s">
        <v>2</v>
      </c>
      <c r="D84" s="8" t="s">
        <v>9</v>
      </c>
      <c r="E84" s="8">
        <v>6</v>
      </c>
      <c r="F84" s="8">
        <f t="shared" si="3"/>
        <v>6</v>
      </c>
      <c r="G84" s="16">
        <v>17.766666666666666</v>
      </c>
      <c r="H84" s="16">
        <f t="shared" si="4"/>
        <v>106.6</v>
      </c>
    </row>
    <row r="86" spans="1:8" ht="12" thickBot="1" x14ac:dyDescent="0.4"/>
    <row r="87" spans="1:8" ht="12" thickBot="1" x14ac:dyDescent="0.4">
      <c r="E87" s="43" t="s">
        <v>54</v>
      </c>
      <c r="F87" s="44"/>
      <c r="G87" s="45"/>
      <c r="H87" s="11">
        <f>SUM(H5:H84)</f>
        <v>148103.45166666666</v>
      </c>
    </row>
    <row r="88" spans="1:8" x14ac:dyDescent="0.35">
      <c r="E88" s="43" t="s">
        <v>55</v>
      </c>
      <c r="F88" s="44"/>
      <c r="G88" s="45"/>
      <c r="H88" s="11">
        <f>H87/12</f>
        <v>12341.954305555555</v>
      </c>
    </row>
    <row r="89" spans="1:8" x14ac:dyDescent="0.35">
      <c r="E89" s="43" t="s">
        <v>56</v>
      </c>
      <c r="F89" s="44"/>
      <c r="G89" s="45"/>
      <c r="H89" s="11">
        <f>H88/1</f>
        <v>12341.954305555555</v>
      </c>
    </row>
  </sheetData>
  <mergeCells count="4">
    <mergeCell ref="A2:H2"/>
    <mergeCell ref="E87:G87"/>
    <mergeCell ref="E88:G88"/>
    <mergeCell ref="E89:G89"/>
  </mergeCells>
  <pageMargins left="0.511811024" right="0.511811024" top="0.78740157499999996" bottom="0.78740157499999996" header="0.31496062000000002" footer="0.31496062000000002"/>
  <pageSetup paperSize="9" scale="63" orientation="portrait" r:id="rId1"/>
  <rowBreaks count="1" manualBreakCount="1">
    <brk id="1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topLeftCell="A3" zoomScaleNormal="100" workbookViewId="0">
      <selection activeCell="A3" sqref="A3:H3"/>
    </sheetView>
  </sheetViews>
  <sheetFormatPr defaultColWidth="8.7265625" defaultRowHeight="11.5" x14ac:dyDescent="0.35"/>
  <cols>
    <col min="1" max="1" width="5.1796875" style="1" bestFit="1" customWidth="1"/>
    <col min="2" max="2" width="47" style="1" customWidth="1"/>
    <col min="3" max="3" width="8.54296875" style="1" bestFit="1" customWidth="1"/>
    <col min="4" max="4" width="10.81640625" style="21" customWidth="1"/>
    <col min="5" max="5" width="8.453125" style="1" customWidth="1"/>
    <col min="6" max="6" width="9.81640625" style="1" customWidth="1"/>
    <col min="7" max="7" width="12.81640625" style="1" bestFit="1" customWidth="1"/>
    <col min="8" max="8" width="16.54296875" style="1" bestFit="1" customWidth="1"/>
    <col min="9" max="16384" width="8.7265625" style="1"/>
  </cols>
  <sheetData>
    <row r="1" spans="1:8" ht="11.5" customHeight="1" thickBot="1" x14ac:dyDescent="0.4">
      <c r="B1" s="9"/>
      <c r="C1" s="9"/>
      <c r="D1" s="19"/>
      <c r="E1" s="9"/>
      <c r="F1" s="9"/>
      <c r="G1" s="9"/>
      <c r="H1" s="9"/>
    </row>
    <row r="2" spans="1:8" ht="15" customHeight="1" thickBot="1" x14ac:dyDescent="0.4">
      <c r="A2" s="34" t="s">
        <v>284</v>
      </c>
      <c r="B2" s="35"/>
      <c r="C2" s="35"/>
      <c r="D2" s="35"/>
      <c r="E2" s="35"/>
      <c r="F2" s="35"/>
      <c r="G2" s="35"/>
      <c r="H2" s="36"/>
    </row>
    <row r="3" spans="1:8" x14ac:dyDescent="0.35">
      <c r="A3" s="49"/>
      <c r="B3" s="49"/>
      <c r="C3" s="49"/>
      <c r="D3" s="49"/>
      <c r="E3" s="49"/>
      <c r="F3" s="49"/>
      <c r="G3" s="49"/>
      <c r="H3" s="49"/>
    </row>
    <row r="4" spans="1:8" ht="46" x14ac:dyDescent="0.35">
      <c r="A4" s="2" t="s">
        <v>0</v>
      </c>
      <c r="B4" s="2" t="s">
        <v>1</v>
      </c>
      <c r="C4" s="2" t="s">
        <v>2</v>
      </c>
      <c r="D4" s="2" t="s">
        <v>3</v>
      </c>
      <c r="E4" s="3" t="s">
        <v>4</v>
      </c>
      <c r="F4" s="4" t="s">
        <v>5</v>
      </c>
      <c r="G4" s="5" t="s">
        <v>6</v>
      </c>
      <c r="H4" s="6" t="s">
        <v>7</v>
      </c>
    </row>
    <row r="5" spans="1:8" ht="50.25" customHeight="1" x14ac:dyDescent="0.35">
      <c r="A5" s="30">
        <v>1</v>
      </c>
      <c r="B5" s="31" t="s">
        <v>238</v>
      </c>
      <c r="C5" s="31" t="s">
        <v>2</v>
      </c>
      <c r="D5" s="31" t="s">
        <v>91</v>
      </c>
      <c r="E5" s="30">
        <v>30</v>
      </c>
      <c r="F5" s="30">
        <f>IF($D5="MENSAL",E5*12,IF($D5="ANUAL",E5,IF($D5="SEMESTRAL",E5*2,IF($D5="TRIMESTRAL",E5*4,IF($D5="BIENAL",E5/2,0)))))</f>
        <v>360</v>
      </c>
      <c r="G5" s="32">
        <v>5.64</v>
      </c>
      <c r="H5" s="32">
        <f>F5*G5</f>
        <v>2030.3999999999999</v>
      </c>
    </row>
    <row r="6" spans="1:8" ht="34.5" x14ac:dyDescent="0.35">
      <c r="A6" s="7">
        <v>2</v>
      </c>
      <c r="B6" s="8" t="s">
        <v>239</v>
      </c>
      <c r="C6" s="8" t="s">
        <v>2</v>
      </c>
      <c r="D6" s="8" t="s">
        <v>76</v>
      </c>
      <c r="E6" s="7">
        <v>3</v>
      </c>
      <c r="F6" s="7">
        <f t="shared" ref="F6:F36" si="0">IF($D6="MENSAL",E6*12,IF($D6="ANUAL",E6,IF($D6="SEMESTRAL",E6*2,IF($D6="TRIMESTRAL",E6*4,IF($D6="BIENAL",E6/2,0)))))</f>
        <v>6</v>
      </c>
      <c r="G6" s="10">
        <v>55.887500000000003</v>
      </c>
      <c r="H6" s="10">
        <f t="shared" ref="H6:H36" si="1">F6*G6</f>
        <v>335.32500000000005</v>
      </c>
    </row>
    <row r="7" spans="1:8" ht="23" x14ac:dyDescent="0.35">
      <c r="A7" s="7">
        <v>3</v>
      </c>
      <c r="B7" s="8" t="s">
        <v>240</v>
      </c>
      <c r="C7" s="8" t="s">
        <v>2</v>
      </c>
      <c r="D7" s="8" t="s">
        <v>76</v>
      </c>
      <c r="E7" s="7">
        <v>2</v>
      </c>
      <c r="F7" s="7">
        <f t="shared" si="0"/>
        <v>4</v>
      </c>
      <c r="G7" s="10">
        <v>35.99</v>
      </c>
      <c r="H7" s="10">
        <f t="shared" si="1"/>
        <v>143.96</v>
      </c>
    </row>
    <row r="8" spans="1:8" ht="23" x14ac:dyDescent="0.35">
      <c r="A8" s="7">
        <v>4</v>
      </c>
      <c r="B8" s="8" t="s">
        <v>241</v>
      </c>
      <c r="C8" s="8" t="s">
        <v>2</v>
      </c>
      <c r="D8" s="8" t="s">
        <v>76</v>
      </c>
      <c r="E8" s="7">
        <v>2</v>
      </c>
      <c r="F8" s="7">
        <f t="shared" si="0"/>
        <v>4</v>
      </c>
      <c r="G8" s="10">
        <v>21.8675</v>
      </c>
      <c r="H8" s="10">
        <f t="shared" si="1"/>
        <v>87.47</v>
      </c>
    </row>
    <row r="9" spans="1:8" ht="57.5" x14ac:dyDescent="0.35">
      <c r="A9" s="7">
        <v>5</v>
      </c>
      <c r="B9" s="8" t="s">
        <v>242</v>
      </c>
      <c r="C9" s="8" t="s">
        <v>2</v>
      </c>
      <c r="D9" s="8" t="s">
        <v>9</v>
      </c>
      <c r="E9" s="7">
        <v>2</v>
      </c>
      <c r="F9" s="7">
        <f t="shared" si="0"/>
        <v>2</v>
      </c>
      <c r="G9" s="10">
        <v>30.122499999999999</v>
      </c>
      <c r="H9" s="10">
        <f t="shared" si="1"/>
        <v>60.244999999999997</v>
      </c>
    </row>
    <row r="10" spans="1:8" ht="72" customHeight="1" x14ac:dyDescent="0.35">
      <c r="A10" s="7">
        <v>6</v>
      </c>
      <c r="B10" s="8" t="s">
        <v>243</v>
      </c>
      <c r="C10" s="8" t="s">
        <v>2</v>
      </c>
      <c r="D10" s="8" t="s">
        <v>52</v>
      </c>
      <c r="E10" s="7">
        <v>360</v>
      </c>
      <c r="F10" s="7">
        <f t="shared" si="0"/>
        <v>1440</v>
      </c>
      <c r="G10" s="10">
        <v>18.664999999999999</v>
      </c>
      <c r="H10" s="10">
        <f t="shared" si="1"/>
        <v>26877.599999999999</v>
      </c>
    </row>
    <row r="11" spans="1:8" ht="39" customHeight="1" x14ac:dyDescent="0.35">
      <c r="A11" s="7">
        <v>7</v>
      </c>
      <c r="B11" s="8" t="s">
        <v>244</v>
      </c>
      <c r="C11" s="8" t="s">
        <v>2</v>
      </c>
      <c r="D11" s="8" t="s">
        <v>76</v>
      </c>
      <c r="E11" s="7">
        <v>2</v>
      </c>
      <c r="F11" s="7">
        <f t="shared" si="0"/>
        <v>4</v>
      </c>
      <c r="G11" s="10">
        <v>79.515000000000001</v>
      </c>
      <c r="H11" s="10">
        <f t="shared" si="1"/>
        <v>318.06</v>
      </c>
    </row>
    <row r="12" spans="1:8" ht="34.5" x14ac:dyDescent="0.35">
      <c r="A12" s="7">
        <v>8</v>
      </c>
      <c r="B12" s="8" t="s">
        <v>245</v>
      </c>
      <c r="C12" s="8" t="s">
        <v>2</v>
      </c>
      <c r="D12" s="8" t="s">
        <v>52</v>
      </c>
      <c r="E12" s="7">
        <v>12</v>
      </c>
      <c r="F12" s="7">
        <f t="shared" si="0"/>
        <v>48</v>
      </c>
      <c r="G12" s="10">
        <v>10.7575</v>
      </c>
      <c r="H12" s="10">
        <f t="shared" si="1"/>
        <v>516.36</v>
      </c>
    </row>
    <row r="13" spans="1:8" x14ac:dyDescent="0.35">
      <c r="A13" s="7">
        <v>9</v>
      </c>
      <c r="B13" s="8" t="s">
        <v>246</v>
      </c>
      <c r="C13" s="8" t="s">
        <v>2</v>
      </c>
      <c r="D13" s="8" t="s">
        <v>91</v>
      </c>
      <c r="E13" s="7">
        <v>18</v>
      </c>
      <c r="F13" s="7">
        <f t="shared" si="0"/>
        <v>216</v>
      </c>
      <c r="G13" s="10">
        <v>4.2025000000000006</v>
      </c>
      <c r="H13" s="10">
        <f t="shared" si="1"/>
        <v>907.74000000000012</v>
      </c>
    </row>
    <row r="14" spans="1:8" ht="34.5" x14ac:dyDescent="0.35">
      <c r="A14" s="7">
        <v>10</v>
      </c>
      <c r="B14" s="8" t="s">
        <v>247</v>
      </c>
      <c r="C14" s="8" t="s">
        <v>17</v>
      </c>
      <c r="D14" s="8" t="s">
        <v>91</v>
      </c>
      <c r="E14" s="7">
        <v>30</v>
      </c>
      <c r="F14" s="7">
        <f t="shared" si="0"/>
        <v>360</v>
      </c>
      <c r="G14" s="10">
        <v>2.1424999999999996</v>
      </c>
      <c r="H14" s="10">
        <f t="shared" si="1"/>
        <v>771.29999999999984</v>
      </c>
    </row>
    <row r="15" spans="1:8" ht="57.5" x14ac:dyDescent="0.35">
      <c r="A15" s="30">
        <v>11</v>
      </c>
      <c r="B15" s="31" t="s">
        <v>248</v>
      </c>
      <c r="C15" s="31" t="s">
        <v>249</v>
      </c>
      <c r="D15" s="31" t="s">
        <v>52</v>
      </c>
      <c r="E15" s="30">
        <v>5</v>
      </c>
      <c r="F15" s="30">
        <f t="shared" si="0"/>
        <v>20</v>
      </c>
      <c r="G15" s="32">
        <v>85.99</v>
      </c>
      <c r="H15" s="32">
        <f t="shared" si="1"/>
        <v>1719.8</v>
      </c>
    </row>
    <row r="16" spans="1:8" ht="69" x14ac:dyDescent="0.35">
      <c r="A16" s="7">
        <v>12</v>
      </c>
      <c r="B16" s="8" t="s">
        <v>250</v>
      </c>
      <c r="C16" s="8" t="s">
        <v>2</v>
      </c>
      <c r="D16" s="8" t="s">
        <v>52</v>
      </c>
      <c r="E16" s="7">
        <v>12</v>
      </c>
      <c r="F16" s="7">
        <f t="shared" si="0"/>
        <v>48</v>
      </c>
      <c r="G16" s="10">
        <v>5.2424999999999997</v>
      </c>
      <c r="H16" s="10">
        <f t="shared" si="1"/>
        <v>251.64</v>
      </c>
    </row>
    <row r="17" spans="1:8" ht="34.5" x14ac:dyDescent="0.35">
      <c r="A17" s="7">
        <v>13</v>
      </c>
      <c r="B17" s="8" t="s">
        <v>251</v>
      </c>
      <c r="C17" s="8" t="s">
        <v>2</v>
      </c>
      <c r="D17" s="8" t="s">
        <v>9</v>
      </c>
      <c r="E17" s="7">
        <v>8</v>
      </c>
      <c r="F17" s="7">
        <f t="shared" si="0"/>
        <v>8</v>
      </c>
      <c r="G17" s="10">
        <v>109.065</v>
      </c>
      <c r="H17" s="10">
        <f t="shared" si="1"/>
        <v>872.52</v>
      </c>
    </row>
    <row r="18" spans="1:8" ht="46" x14ac:dyDescent="0.35">
      <c r="A18" s="7">
        <v>14</v>
      </c>
      <c r="B18" s="8" t="s">
        <v>252</v>
      </c>
      <c r="C18" s="8" t="s">
        <v>2</v>
      </c>
      <c r="D18" s="8" t="s">
        <v>52</v>
      </c>
      <c r="E18" s="7">
        <v>72</v>
      </c>
      <c r="F18" s="7">
        <f t="shared" si="0"/>
        <v>288</v>
      </c>
      <c r="G18" s="10">
        <v>5.415</v>
      </c>
      <c r="H18" s="10">
        <f t="shared" si="1"/>
        <v>1559.52</v>
      </c>
    </row>
    <row r="19" spans="1:8" ht="34.5" x14ac:dyDescent="0.35">
      <c r="A19" s="7">
        <v>15</v>
      </c>
      <c r="B19" s="8" t="s">
        <v>253</v>
      </c>
      <c r="C19" s="8" t="s">
        <v>2</v>
      </c>
      <c r="D19" s="8" t="s">
        <v>91</v>
      </c>
      <c r="E19" s="7">
        <v>2</v>
      </c>
      <c r="F19" s="7">
        <f t="shared" si="0"/>
        <v>24</v>
      </c>
      <c r="G19" s="10">
        <v>17.6175</v>
      </c>
      <c r="H19" s="10">
        <f t="shared" si="1"/>
        <v>422.82</v>
      </c>
    </row>
    <row r="20" spans="1:8" ht="57.5" x14ac:dyDescent="0.35">
      <c r="A20" s="7">
        <v>16</v>
      </c>
      <c r="B20" s="8" t="s">
        <v>254</v>
      </c>
      <c r="C20" s="8" t="s">
        <v>2</v>
      </c>
      <c r="D20" s="8" t="s">
        <v>76</v>
      </c>
      <c r="E20" s="7">
        <v>3</v>
      </c>
      <c r="F20" s="7">
        <f t="shared" si="0"/>
        <v>6</v>
      </c>
      <c r="G20" s="10">
        <v>30.832500000000003</v>
      </c>
      <c r="H20" s="10">
        <f t="shared" si="1"/>
        <v>184.995</v>
      </c>
    </row>
    <row r="21" spans="1:8" x14ac:dyDescent="0.35">
      <c r="A21" s="7">
        <v>17</v>
      </c>
      <c r="B21" s="8" t="s">
        <v>255</v>
      </c>
      <c r="C21" s="8" t="s">
        <v>17</v>
      </c>
      <c r="D21" s="8" t="s">
        <v>91</v>
      </c>
      <c r="E21" s="7">
        <v>15</v>
      </c>
      <c r="F21" s="7">
        <f t="shared" si="0"/>
        <v>180</v>
      </c>
      <c r="G21" s="10">
        <v>3.4449999999999998</v>
      </c>
      <c r="H21" s="10">
        <f t="shared" si="1"/>
        <v>620.1</v>
      </c>
    </row>
    <row r="22" spans="1:8" x14ac:dyDescent="0.35">
      <c r="A22" s="7">
        <v>18</v>
      </c>
      <c r="B22" s="8" t="s">
        <v>256</v>
      </c>
      <c r="C22" s="8" t="s">
        <v>257</v>
      </c>
      <c r="D22" s="8" t="s">
        <v>91</v>
      </c>
      <c r="E22" s="7">
        <v>1</v>
      </c>
      <c r="F22" s="7">
        <f t="shared" si="0"/>
        <v>12</v>
      </c>
      <c r="G22" s="10">
        <v>4.4649999999999999</v>
      </c>
      <c r="H22" s="10">
        <f t="shared" si="1"/>
        <v>53.58</v>
      </c>
    </row>
    <row r="23" spans="1:8" x14ac:dyDescent="0.35">
      <c r="A23" s="7">
        <v>19</v>
      </c>
      <c r="B23" s="8" t="s">
        <v>258</v>
      </c>
      <c r="C23" s="8" t="s">
        <v>257</v>
      </c>
      <c r="D23" s="8" t="s">
        <v>91</v>
      </c>
      <c r="E23" s="7">
        <v>1</v>
      </c>
      <c r="F23" s="7">
        <f t="shared" si="0"/>
        <v>12</v>
      </c>
      <c r="G23" s="10">
        <v>23.762499999999999</v>
      </c>
      <c r="H23" s="10">
        <f t="shared" si="1"/>
        <v>285.14999999999998</v>
      </c>
    </row>
    <row r="24" spans="1:8" ht="57.5" x14ac:dyDescent="0.35">
      <c r="A24" s="7">
        <v>20</v>
      </c>
      <c r="B24" s="8" t="s">
        <v>259</v>
      </c>
      <c r="C24" s="8" t="s">
        <v>2</v>
      </c>
      <c r="D24" s="8" t="s">
        <v>9</v>
      </c>
      <c r="E24" s="7">
        <v>6</v>
      </c>
      <c r="F24" s="7">
        <f t="shared" si="0"/>
        <v>6</v>
      </c>
      <c r="G24" s="10">
        <v>133.1</v>
      </c>
      <c r="H24" s="10">
        <f t="shared" si="1"/>
        <v>798.59999999999991</v>
      </c>
    </row>
    <row r="25" spans="1:8" ht="69" x14ac:dyDescent="0.35">
      <c r="A25" s="7">
        <v>21</v>
      </c>
      <c r="B25" s="8" t="s">
        <v>260</v>
      </c>
      <c r="C25" s="8" t="s">
        <v>71</v>
      </c>
      <c r="D25" s="8" t="s">
        <v>52</v>
      </c>
      <c r="E25" s="7">
        <v>3</v>
      </c>
      <c r="F25" s="7">
        <f t="shared" si="0"/>
        <v>12</v>
      </c>
      <c r="G25" s="10">
        <v>9.0374999999999996</v>
      </c>
      <c r="H25" s="10">
        <f t="shared" si="1"/>
        <v>108.44999999999999</v>
      </c>
    </row>
    <row r="26" spans="1:8" ht="23" x14ac:dyDescent="0.35">
      <c r="A26" s="7">
        <v>22</v>
      </c>
      <c r="B26" s="8" t="s">
        <v>261</v>
      </c>
      <c r="C26" s="8" t="s">
        <v>262</v>
      </c>
      <c r="D26" s="8" t="s">
        <v>9</v>
      </c>
      <c r="E26" s="7">
        <v>12</v>
      </c>
      <c r="F26" s="7">
        <f t="shared" si="0"/>
        <v>12</v>
      </c>
      <c r="G26" s="10">
        <v>23.282500000000002</v>
      </c>
      <c r="H26" s="10">
        <f t="shared" si="1"/>
        <v>279.39000000000004</v>
      </c>
    </row>
    <row r="27" spans="1:8" ht="37.5" customHeight="1" x14ac:dyDescent="0.35">
      <c r="A27" s="7">
        <v>23</v>
      </c>
      <c r="B27" s="8" t="s">
        <v>263</v>
      </c>
      <c r="C27" s="8" t="s">
        <v>2</v>
      </c>
      <c r="D27" s="8" t="s">
        <v>52</v>
      </c>
      <c r="E27" s="7">
        <v>60</v>
      </c>
      <c r="F27" s="7">
        <f t="shared" si="0"/>
        <v>240</v>
      </c>
      <c r="G27" s="10">
        <v>9.0025000000000013</v>
      </c>
      <c r="H27" s="10">
        <f t="shared" si="1"/>
        <v>2160.6000000000004</v>
      </c>
    </row>
    <row r="28" spans="1:8" ht="18.75" customHeight="1" x14ac:dyDescent="0.35">
      <c r="A28" s="7">
        <v>24</v>
      </c>
      <c r="B28" s="8" t="s">
        <v>264</v>
      </c>
      <c r="C28" s="8" t="s">
        <v>17</v>
      </c>
      <c r="D28" s="8" t="s">
        <v>91</v>
      </c>
      <c r="E28" s="7">
        <v>3</v>
      </c>
      <c r="F28" s="7">
        <f t="shared" si="0"/>
        <v>36</v>
      </c>
      <c r="G28" s="10">
        <v>5.8475000000000001</v>
      </c>
      <c r="H28" s="10">
        <f t="shared" si="1"/>
        <v>210.51</v>
      </c>
    </row>
    <row r="29" spans="1:8" ht="80.5" x14ac:dyDescent="0.35">
      <c r="A29" s="7">
        <v>25</v>
      </c>
      <c r="B29" s="8" t="s">
        <v>265</v>
      </c>
      <c r="C29" s="8" t="s">
        <v>2</v>
      </c>
      <c r="D29" s="8" t="s">
        <v>52</v>
      </c>
      <c r="E29" s="7">
        <v>12</v>
      </c>
      <c r="F29" s="7">
        <f t="shared" si="0"/>
        <v>48</v>
      </c>
      <c r="G29" s="10">
        <v>9.1</v>
      </c>
      <c r="H29" s="10">
        <f t="shared" si="1"/>
        <v>436.79999999999995</v>
      </c>
    </row>
    <row r="30" spans="1:8" ht="57.5" x14ac:dyDescent="0.35">
      <c r="A30" s="7">
        <v>26</v>
      </c>
      <c r="B30" s="8" t="s">
        <v>266</v>
      </c>
      <c r="C30" s="8" t="s">
        <v>2</v>
      </c>
      <c r="D30" s="8" t="s">
        <v>52</v>
      </c>
      <c r="E30" s="7">
        <v>15</v>
      </c>
      <c r="F30" s="7">
        <f t="shared" si="0"/>
        <v>60</v>
      </c>
      <c r="G30" s="10">
        <v>6.5</v>
      </c>
      <c r="H30" s="10">
        <f t="shared" si="1"/>
        <v>390</v>
      </c>
    </row>
    <row r="31" spans="1:8" ht="34.5" x14ac:dyDescent="0.35">
      <c r="A31" s="7">
        <v>27</v>
      </c>
      <c r="B31" s="8" t="s">
        <v>267</v>
      </c>
      <c r="C31" s="8" t="s">
        <v>2</v>
      </c>
      <c r="D31" s="8" t="s">
        <v>52</v>
      </c>
      <c r="E31" s="7">
        <v>3</v>
      </c>
      <c r="F31" s="7">
        <f t="shared" si="0"/>
        <v>12</v>
      </c>
      <c r="G31" s="10">
        <v>5.99</v>
      </c>
      <c r="H31" s="10">
        <f t="shared" si="1"/>
        <v>71.88</v>
      </c>
    </row>
    <row r="32" spans="1:8" ht="26.25" customHeight="1" x14ac:dyDescent="0.35">
      <c r="A32" s="7">
        <v>28</v>
      </c>
      <c r="B32" s="8" t="s">
        <v>268</v>
      </c>
      <c r="C32" s="8" t="s">
        <v>2</v>
      </c>
      <c r="D32" s="8" t="s">
        <v>52</v>
      </c>
      <c r="E32" s="7">
        <v>3</v>
      </c>
      <c r="F32" s="7">
        <f t="shared" si="0"/>
        <v>12</v>
      </c>
      <c r="G32" s="10">
        <v>17.677499999999998</v>
      </c>
      <c r="H32" s="10">
        <f t="shared" si="1"/>
        <v>212.13</v>
      </c>
    </row>
    <row r="33" spans="1:8" ht="20.25" customHeight="1" x14ac:dyDescent="0.35">
      <c r="A33" s="7">
        <v>29</v>
      </c>
      <c r="B33" s="8" t="s">
        <v>269</v>
      </c>
      <c r="C33" s="8" t="s">
        <v>2</v>
      </c>
      <c r="D33" s="8" t="s">
        <v>52</v>
      </c>
      <c r="E33" s="7">
        <v>6</v>
      </c>
      <c r="F33" s="7">
        <f t="shared" si="0"/>
        <v>24</v>
      </c>
      <c r="G33" s="10">
        <v>4.625</v>
      </c>
      <c r="H33" s="10">
        <f t="shared" si="1"/>
        <v>111</v>
      </c>
    </row>
    <row r="34" spans="1:8" ht="46" x14ac:dyDescent="0.35">
      <c r="A34" s="7">
        <v>30</v>
      </c>
      <c r="B34" s="8" t="s">
        <v>270</v>
      </c>
      <c r="C34" s="8" t="s">
        <v>2</v>
      </c>
      <c r="D34" s="8" t="s">
        <v>52</v>
      </c>
      <c r="E34" s="7">
        <v>6</v>
      </c>
      <c r="F34" s="7">
        <f t="shared" si="0"/>
        <v>24</v>
      </c>
      <c r="G34" s="10">
        <v>17.567499999999999</v>
      </c>
      <c r="H34" s="10">
        <f t="shared" si="1"/>
        <v>421.62</v>
      </c>
    </row>
    <row r="35" spans="1:8" ht="103.5" x14ac:dyDescent="0.35">
      <c r="A35" s="7">
        <v>31</v>
      </c>
      <c r="B35" s="8" t="s">
        <v>271</v>
      </c>
      <c r="C35" s="8" t="s">
        <v>71</v>
      </c>
      <c r="D35" s="8" t="s">
        <v>9</v>
      </c>
      <c r="E35" s="7">
        <v>3</v>
      </c>
      <c r="F35" s="7">
        <f t="shared" si="0"/>
        <v>3</v>
      </c>
      <c r="G35" s="10">
        <v>34.047499999999999</v>
      </c>
      <c r="H35" s="10">
        <f t="shared" si="1"/>
        <v>102.1425</v>
      </c>
    </row>
    <row r="36" spans="1:8" x14ac:dyDescent="0.35">
      <c r="A36" s="7">
        <v>32</v>
      </c>
      <c r="B36" s="8" t="s">
        <v>272</v>
      </c>
      <c r="C36" s="8" t="s">
        <v>2</v>
      </c>
      <c r="D36" s="8" t="s">
        <v>91</v>
      </c>
      <c r="E36" s="7">
        <v>4</v>
      </c>
      <c r="F36" s="7">
        <f t="shared" si="0"/>
        <v>48</v>
      </c>
      <c r="G36" s="10">
        <v>1.2349999999999999</v>
      </c>
      <c r="H36" s="10">
        <f t="shared" si="1"/>
        <v>59.279999999999994</v>
      </c>
    </row>
    <row r="39" spans="1:8" ht="14.5" customHeight="1" x14ac:dyDescent="0.35">
      <c r="E39" s="46" t="s">
        <v>54</v>
      </c>
      <c r="F39" s="47"/>
      <c r="G39" s="48"/>
      <c r="H39" s="33">
        <f>SUM(H5:H36)</f>
        <v>43380.987499999996</v>
      </c>
    </row>
    <row r="40" spans="1:8" ht="14.5" customHeight="1" x14ac:dyDescent="0.35">
      <c r="E40" s="37" t="s">
        <v>55</v>
      </c>
      <c r="F40" s="38"/>
      <c r="G40" s="39"/>
      <c r="H40" s="33">
        <f>H39/12</f>
        <v>3615.0822916666662</v>
      </c>
    </row>
    <row r="41" spans="1:8" x14ac:dyDescent="0.35">
      <c r="E41" s="37" t="s">
        <v>56</v>
      </c>
      <c r="F41" s="38"/>
      <c r="G41" s="39"/>
      <c r="H41" s="33">
        <f>H40/2</f>
        <v>1807.5411458333331</v>
      </c>
    </row>
  </sheetData>
  <mergeCells count="5">
    <mergeCell ref="E39:G39"/>
    <mergeCell ref="E40:G40"/>
    <mergeCell ref="E41:G41"/>
    <mergeCell ref="A3:H3"/>
    <mergeCell ref="A2:H2"/>
  </mergeCells>
  <pageMargins left="0.511811024" right="0.511811024" top="0.78740157499999996" bottom="0.78740157499999996" header="0.31496062000000002" footer="0.31496062000000002"/>
  <pageSetup paperSize="9" scale="7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zoomScaleNormal="100" workbookViewId="0">
      <selection activeCell="A3" sqref="A3"/>
    </sheetView>
  </sheetViews>
  <sheetFormatPr defaultColWidth="8.7265625" defaultRowHeight="11.5" x14ac:dyDescent="0.35"/>
  <cols>
    <col min="1" max="1" width="4.7265625" style="18" bestFit="1" customWidth="1"/>
    <col min="2" max="2" width="31.54296875" style="18" customWidth="1"/>
    <col min="3" max="3" width="8.26953125" style="18" bestFit="1" customWidth="1"/>
    <col min="4" max="4" width="11.54296875" style="18" customWidth="1"/>
    <col min="5" max="5" width="8.453125" style="18" bestFit="1" customWidth="1"/>
    <col min="6" max="6" width="7.453125" style="18" bestFit="1" customWidth="1"/>
    <col min="7" max="7" width="10" style="18" bestFit="1" customWidth="1"/>
    <col min="8" max="8" width="13.54296875" style="18" customWidth="1"/>
    <col min="9" max="16384" width="8.7265625" style="18"/>
  </cols>
  <sheetData>
    <row r="1" spans="1:8" ht="12" thickBot="1" x14ac:dyDescent="0.4"/>
    <row r="2" spans="1:8" ht="18.5" thickBot="1" x14ac:dyDescent="0.4">
      <c r="A2" s="34" t="s">
        <v>285</v>
      </c>
      <c r="B2" s="35"/>
      <c r="C2" s="35"/>
      <c r="D2" s="35"/>
      <c r="E2" s="35"/>
      <c r="F2" s="35"/>
      <c r="G2" s="35"/>
      <c r="H2" s="36"/>
    </row>
    <row r="4" spans="1:8" ht="46" x14ac:dyDescent="0.35">
      <c r="A4" s="12" t="s">
        <v>0</v>
      </c>
      <c r="B4" s="12" t="s">
        <v>1</v>
      </c>
      <c r="C4" s="12" t="s">
        <v>2</v>
      </c>
      <c r="D4" s="12" t="s">
        <v>3</v>
      </c>
      <c r="E4" s="3" t="s">
        <v>4</v>
      </c>
      <c r="F4" s="4" t="s">
        <v>5</v>
      </c>
      <c r="G4" s="5" t="s">
        <v>6</v>
      </c>
      <c r="H4" s="6" t="s">
        <v>7</v>
      </c>
    </row>
    <row r="5" spans="1:8" x14ac:dyDescent="0.35">
      <c r="A5" s="8">
        <v>1</v>
      </c>
      <c r="B5" s="8" t="s">
        <v>273</v>
      </c>
      <c r="C5" s="8" t="s">
        <v>134</v>
      </c>
      <c r="D5" s="8" t="s">
        <v>76</v>
      </c>
      <c r="E5" s="8">
        <v>3</v>
      </c>
      <c r="F5" s="8">
        <f>IF($D5="MENSAL",E5*12,IF($D5="ANUAL",E5,IF($D5="SEMESTRAL",E5*2,IF($D5="TRIMESTRAL",E5*4,IF($D5="BIENAL",E5/2,0)))))</f>
        <v>6</v>
      </c>
      <c r="G5" s="16">
        <v>48.71</v>
      </c>
      <c r="H5" s="16">
        <f>F5*G5</f>
        <v>292.26</v>
      </c>
    </row>
    <row r="6" spans="1:8" ht="92" x14ac:dyDescent="0.35">
      <c r="A6" s="8">
        <v>2</v>
      </c>
      <c r="B6" s="8" t="s">
        <v>274</v>
      </c>
      <c r="C6" s="8" t="s">
        <v>2</v>
      </c>
      <c r="D6" s="8" t="s">
        <v>52</v>
      </c>
      <c r="E6" s="8">
        <v>3</v>
      </c>
      <c r="F6" s="8">
        <f t="shared" ref="F6:F11" si="0">IF($D6="MENSAL",E6*12,IF($D6="ANUAL",E6,IF($D6="SEMESTRAL",E6*2,IF($D6="TRIMESTRAL",E6*4,IF($D6="BIENAL",E6/2,0)))))</f>
        <v>12</v>
      </c>
      <c r="G6" s="16">
        <v>45.975000000000001</v>
      </c>
      <c r="H6" s="16">
        <f t="shared" ref="H6:H11" si="1">F6*G6</f>
        <v>551.70000000000005</v>
      </c>
    </row>
    <row r="7" spans="1:8" ht="103.5" x14ac:dyDescent="0.35">
      <c r="A7" s="8">
        <v>3</v>
      </c>
      <c r="B7" s="8" t="s">
        <v>275</v>
      </c>
      <c r="C7" s="8" t="s">
        <v>2</v>
      </c>
      <c r="D7" s="8" t="s">
        <v>52</v>
      </c>
      <c r="E7" s="8">
        <v>3</v>
      </c>
      <c r="F7" s="8">
        <f t="shared" si="0"/>
        <v>12</v>
      </c>
      <c r="G7" s="16">
        <v>6.9075000000000006</v>
      </c>
      <c r="H7" s="16">
        <f t="shared" si="1"/>
        <v>82.890000000000015</v>
      </c>
    </row>
    <row r="8" spans="1:8" ht="57.5" x14ac:dyDescent="0.35">
      <c r="A8" s="8">
        <v>4</v>
      </c>
      <c r="B8" s="8" t="s">
        <v>276</v>
      </c>
      <c r="C8" s="8" t="s">
        <v>17</v>
      </c>
      <c r="D8" s="8" t="s">
        <v>52</v>
      </c>
      <c r="E8" s="8">
        <v>1</v>
      </c>
      <c r="F8" s="8">
        <f t="shared" si="0"/>
        <v>4</v>
      </c>
      <c r="G8" s="16">
        <v>19.5</v>
      </c>
      <c r="H8" s="16">
        <f t="shared" si="1"/>
        <v>78</v>
      </c>
    </row>
    <row r="9" spans="1:8" ht="80.5" x14ac:dyDescent="0.35">
      <c r="A9" s="8">
        <v>5</v>
      </c>
      <c r="B9" s="8" t="s">
        <v>270</v>
      </c>
      <c r="C9" s="8" t="s">
        <v>2</v>
      </c>
      <c r="D9" s="8" t="s">
        <v>76</v>
      </c>
      <c r="E9" s="8">
        <v>3</v>
      </c>
      <c r="F9" s="8">
        <f t="shared" si="0"/>
        <v>6</v>
      </c>
      <c r="G9" s="16">
        <v>9.3674999999999997</v>
      </c>
      <c r="H9" s="16">
        <f t="shared" si="1"/>
        <v>56.204999999999998</v>
      </c>
    </row>
    <row r="10" spans="1:8" x14ac:dyDescent="0.35">
      <c r="A10" s="8">
        <v>6</v>
      </c>
      <c r="B10" s="8" t="s">
        <v>277</v>
      </c>
      <c r="C10" s="8" t="s">
        <v>134</v>
      </c>
      <c r="D10" s="8" t="s">
        <v>76</v>
      </c>
      <c r="E10" s="8">
        <v>6</v>
      </c>
      <c r="F10" s="8">
        <f t="shared" si="0"/>
        <v>12</v>
      </c>
      <c r="G10" s="16">
        <v>9.4349999999999987</v>
      </c>
      <c r="H10" s="16">
        <f t="shared" si="1"/>
        <v>113.21999999999998</v>
      </c>
    </row>
    <row r="11" spans="1:8" x14ac:dyDescent="0.35">
      <c r="A11" s="8">
        <v>7</v>
      </c>
      <c r="B11" s="8" t="s">
        <v>278</v>
      </c>
      <c r="C11" s="8" t="s">
        <v>2</v>
      </c>
      <c r="D11" s="8" t="s">
        <v>9</v>
      </c>
      <c r="E11" s="8">
        <v>2</v>
      </c>
      <c r="F11" s="8">
        <f t="shared" si="0"/>
        <v>2</v>
      </c>
      <c r="G11" s="16">
        <v>108.655</v>
      </c>
      <c r="H11" s="16">
        <f t="shared" si="1"/>
        <v>217.31</v>
      </c>
    </row>
    <row r="14" spans="1:8" ht="12" thickBot="1" x14ac:dyDescent="0.4"/>
    <row r="15" spans="1:8" ht="15" customHeight="1" thickBot="1" x14ac:dyDescent="0.4">
      <c r="E15" s="43" t="s">
        <v>54</v>
      </c>
      <c r="F15" s="44"/>
      <c r="G15" s="45"/>
      <c r="H15" s="11">
        <f>SUM(H5:H11)</f>
        <v>1391.585</v>
      </c>
    </row>
    <row r="16" spans="1:8" ht="15" customHeight="1" x14ac:dyDescent="0.35">
      <c r="E16" s="43" t="s">
        <v>55</v>
      </c>
      <c r="F16" s="44"/>
      <c r="G16" s="45"/>
      <c r="H16" s="11">
        <f>H15/12</f>
        <v>115.96541666666667</v>
      </c>
    </row>
    <row r="17" spans="5:8" x14ac:dyDescent="0.35">
      <c r="E17" s="43" t="s">
        <v>56</v>
      </c>
      <c r="F17" s="44"/>
      <c r="G17" s="45"/>
      <c r="H17" s="11">
        <f>H16/1</f>
        <v>115.96541666666667</v>
      </c>
    </row>
  </sheetData>
  <mergeCells count="4">
    <mergeCell ref="A2:H2"/>
    <mergeCell ref="E15:G15"/>
    <mergeCell ref="E16:G16"/>
    <mergeCell ref="E17:G17"/>
  </mergeCells>
  <pageMargins left="0.511811024" right="0.511811024" top="0.78740157499999996" bottom="0.78740157499999996" header="0.31496062000000002" footer="0.31496062000000002"/>
  <pageSetup paperSize="9" scale="9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643AAB0D046DA419006212CDA625EB1" ma:contentTypeVersion="4" ma:contentTypeDescription="Crie um novo documento." ma:contentTypeScope="" ma:versionID="12800a72d8a87936419bf3a69a807676">
  <xsd:schema xmlns:xsd="http://www.w3.org/2001/XMLSchema" xmlns:xs="http://www.w3.org/2001/XMLSchema" xmlns:p="http://schemas.microsoft.com/office/2006/metadata/properties" xmlns:ns2="93377338-a229-44a2-8e93-0d3d29415dee" targetNamespace="http://schemas.microsoft.com/office/2006/metadata/properties" ma:root="true" ma:fieldsID="f2ae5c44f66dfe4aa87fa5b6231a91e7" ns2:_="">
    <xsd:import namespace="93377338-a229-44a2-8e93-0d3d29415de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377338-a229-44a2-8e93-0d3d29415d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FF0E27-B058-4CFD-AAD6-2761054329FF}"/>
</file>

<file path=customXml/itemProps2.xml><?xml version="1.0" encoding="utf-8"?>
<ds:datastoreItem xmlns:ds="http://schemas.openxmlformats.org/officeDocument/2006/customXml" ds:itemID="{625ADBC1-F737-4F7D-ACA6-C6AD5AB8823C}">
  <ds:schemaRefs>
    <ds:schemaRef ds:uri="http://purl.org/dc/dcmitype/"/>
    <ds:schemaRef ds:uri="http://purl.org/dc/terms/"/>
    <ds:schemaRef ds:uri="http://purl.org/dc/elements/1.1/"/>
    <ds:schemaRef ds:uri="http://www.w3.org/XML/1998/namespace"/>
    <ds:schemaRef ds:uri="http://schemas.microsoft.com/office/2006/documentManagement/types"/>
    <ds:schemaRef ds:uri="http://schemas.microsoft.com/office/2006/metadata/properties"/>
    <ds:schemaRef ds:uri="93f79b37-4887-4a39-80d2-0936e4ef5ed3"/>
    <ds:schemaRef ds:uri="http://schemas.microsoft.com/office/infopath/2007/PartnerControls"/>
    <ds:schemaRef ds:uri="http://schemas.openxmlformats.org/package/2006/metadata/core-properties"/>
    <ds:schemaRef ds:uri="9ac3dc5f-7cd1-44f1-ad3e-c852f362b0cb"/>
  </ds:schemaRefs>
</ds:datastoreItem>
</file>

<file path=customXml/itemProps3.xml><?xml version="1.0" encoding="utf-8"?>
<ds:datastoreItem xmlns:ds="http://schemas.openxmlformats.org/officeDocument/2006/customXml" ds:itemID="{0D5D9AFA-45D5-412D-8790-6079A3EC98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8</vt:i4>
      </vt:variant>
    </vt:vector>
  </HeadingPairs>
  <TitlesOfParts>
    <vt:vector size="8" baseType="lpstr">
      <vt:lpstr>AUXILIAR DE MANUTENÇÃO</vt:lpstr>
      <vt:lpstr>ELETRICISTA</vt:lpstr>
      <vt:lpstr>JARDINEIRO</vt:lpstr>
      <vt:lpstr>PEDREIRO</vt:lpstr>
      <vt:lpstr>PISCINEIRO</vt:lpstr>
      <vt:lpstr>TÉCNICO EM REFRIGERAÇÃO</vt:lpstr>
      <vt:lpstr>AUXILIAR DE COZINHA</vt:lpstr>
      <vt:lpstr>AUXILIAR DE SAÚDE BUCAL</vt:lpstr>
    </vt:vector>
  </TitlesOfParts>
  <Manager/>
  <Company>HP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Kezia Arachelli de Lira Silva Cruz</dc:creator>
  <cp:keywords/>
  <dc:description/>
  <cp:lastModifiedBy>Kezia Arachelli de Lira Silva Cruz</cp:lastModifiedBy>
  <cp:revision/>
  <cp:lastPrinted>2025-01-30T02:42:55Z</cp:lastPrinted>
  <dcterms:created xsi:type="dcterms:W3CDTF">2024-11-25T17:30:54Z</dcterms:created>
  <dcterms:modified xsi:type="dcterms:W3CDTF">2025-01-30T02:42:59Z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0x0101001643AAB0D046DA419006212CDA625EB1</vt:lpwstr>
  </property>
  <property fmtid="{D5CDD505-2E9C-101B-9397-08002B2CF9AE}" pid="3" name="MediaServiceImageTags">
    <vt:lpwstr/>
  </property>
</Properties>
</file>