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d6ca910682f21321/Documentos/DILIC 2024/PROCESSOS/AGOSTO/Processo 23139.001560.2024-05 - Contratação de serviços de manutenção predial IFRN Caicó/Terceiro pedido de esclarecimento/"/>
    </mc:Choice>
  </mc:AlternateContent>
  <xr:revisionPtr revIDLastSave="0" documentId="8_{8A23F112-8B61-4761-8DB7-D2E3F463F13B}" xr6:coauthVersionLast="47" xr6:coauthVersionMax="47" xr10:uidLastSave="{00000000-0000-0000-0000-000000000000}"/>
  <bookViews>
    <workbookView xWindow="-120" yWindow="-120" windowWidth="38640" windowHeight="15720" activeTab="5" xr2:uid="{A59D4840-702B-4D28-8D67-FDCC573A1577}"/>
  </bookViews>
  <sheets>
    <sheet name="Jardineiro" sheetId="2" r:id="rId1"/>
    <sheet name="Pedreiro" sheetId="3" r:id="rId2"/>
    <sheet name="Aux. Man. Predial" sheetId="6" r:id="rId3"/>
    <sheet name="Servente de Obras" sheetId="9" r:id="rId4"/>
    <sheet name="Encarregado" sheetId="7" r:id="rId5"/>
    <sheet name="Porteiro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7" l="1"/>
  <c r="H13" i="7"/>
  <c r="H12" i="7"/>
  <c r="G8" i="2" l="1"/>
  <c r="H8" i="2" s="1"/>
  <c r="G14" i="10"/>
  <c r="H14" i="10" s="1"/>
  <c r="G13" i="10"/>
  <c r="H13" i="10" s="1"/>
  <c r="H15" i="10" s="1"/>
  <c r="G13" i="7" l="1"/>
  <c r="G12" i="7"/>
  <c r="G7" i="9"/>
  <c r="H7" i="9" s="1"/>
  <c r="G8" i="9"/>
  <c r="H8" i="9" s="1"/>
  <c r="G5" i="9"/>
  <c r="H5" i="9" s="1"/>
  <c r="G6" i="9"/>
  <c r="H6" i="9" s="1"/>
  <c r="G4" i="9"/>
  <c r="H4" i="9" s="1"/>
  <c r="G44" i="6"/>
  <c r="H44" i="6" s="1"/>
  <c r="G45" i="6"/>
  <c r="H45" i="6" s="1"/>
  <c r="G41" i="6"/>
  <c r="H41" i="6" s="1"/>
  <c r="G42" i="6"/>
  <c r="H42" i="6" s="1"/>
  <c r="G43" i="6"/>
  <c r="H43" i="6" s="1"/>
  <c r="G38" i="6"/>
  <c r="H38" i="6" s="1"/>
  <c r="G39" i="6"/>
  <c r="H39" i="6" s="1"/>
  <c r="G40" i="6"/>
  <c r="H40" i="6" s="1"/>
  <c r="G37" i="6"/>
  <c r="H37" i="6" s="1"/>
  <c r="G51" i="6"/>
  <c r="H51" i="6" s="1"/>
  <c r="G52" i="6"/>
  <c r="H52" i="6" s="1"/>
  <c r="G53" i="6"/>
  <c r="H53" i="6" s="1"/>
  <c r="G50" i="6"/>
  <c r="H50" i="6" s="1"/>
  <c r="G5" i="2"/>
  <c r="H5" i="2" s="1"/>
  <c r="G6" i="2"/>
  <c r="H6" i="2" s="1"/>
  <c r="G7" i="2"/>
  <c r="H7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4" i="2"/>
  <c r="H4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1" i="2"/>
  <c r="H21" i="2" s="1"/>
  <c r="G34" i="2"/>
  <c r="H34" i="2" s="1"/>
  <c r="G35" i="2"/>
  <c r="H35" i="2" s="1"/>
  <c r="G36" i="2"/>
  <c r="H36" i="2" s="1"/>
  <c r="G33" i="2"/>
  <c r="H33" i="2" s="1"/>
  <c r="H37" i="2" s="1"/>
  <c r="H54" i="6" l="1"/>
  <c r="H46" i="6"/>
  <c r="H9" i="9"/>
  <c r="H29" i="2"/>
  <c r="H17" i="2"/>
  <c r="G37" i="2"/>
  <c r="G54" i="6"/>
  <c r="G29" i="2"/>
  <c r="G17" i="2"/>
  <c r="G46" i="6"/>
  <c r="G41" i="3"/>
  <c r="H41" i="3" s="1"/>
  <c r="G42" i="3"/>
  <c r="H42" i="3" s="1"/>
  <c r="G43" i="3"/>
  <c r="H43" i="3" s="1"/>
  <c r="G39" i="3"/>
  <c r="H39" i="3" s="1"/>
  <c r="G40" i="3"/>
  <c r="H40" i="3" s="1"/>
  <c r="G38" i="3"/>
  <c r="H38" i="3" s="1"/>
  <c r="G36" i="3"/>
  <c r="H36" i="3" s="1"/>
  <c r="G37" i="3"/>
  <c r="H37" i="3" s="1"/>
  <c r="G35" i="3"/>
  <c r="H35" i="3" s="1"/>
  <c r="G49" i="3"/>
  <c r="H49" i="3" s="1"/>
  <c r="G50" i="3"/>
  <c r="H50" i="3" s="1"/>
  <c r="G51" i="3"/>
  <c r="H51" i="3" s="1"/>
  <c r="G48" i="3"/>
  <c r="H48" i="3" s="1"/>
  <c r="H52" i="3" s="1"/>
  <c r="G9" i="9"/>
  <c r="G14" i="9"/>
  <c r="H14" i="9" s="1"/>
  <c r="G15" i="9"/>
  <c r="H15" i="9" s="1"/>
  <c r="G16" i="9"/>
  <c r="H16" i="9" s="1"/>
  <c r="G13" i="9"/>
  <c r="H13" i="9" s="1"/>
  <c r="H17" i="9" s="1"/>
  <c r="G14" i="7"/>
  <c r="G15" i="10"/>
  <c r="G5" i="7"/>
  <c r="H5" i="7" s="1"/>
  <c r="G6" i="7"/>
  <c r="H6" i="7" s="1"/>
  <c r="G7" i="7"/>
  <c r="H7" i="7" s="1"/>
  <c r="G4" i="7"/>
  <c r="H4" i="7" s="1"/>
  <c r="G5" i="10"/>
  <c r="H5" i="10" s="1"/>
  <c r="G6" i="10"/>
  <c r="H6" i="10" s="1"/>
  <c r="G7" i="10"/>
  <c r="H7" i="10" s="1"/>
  <c r="G4" i="10"/>
  <c r="H4" i="10" s="1"/>
  <c r="H8" i="10" l="1"/>
  <c r="H8" i="7"/>
  <c r="H44" i="3"/>
  <c r="G52" i="3"/>
  <c r="G44" i="3"/>
  <c r="G8" i="7"/>
  <c r="G8" i="10"/>
  <c r="G17" i="9"/>
  <c r="G30" i="6"/>
  <c r="H30" i="6" s="1"/>
  <c r="G28" i="6"/>
  <c r="H28" i="6" s="1"/>
  <c r="G27" i="6"/>
  <c r="H27" i="6" s="1"/>
  <c r="G26" i="6"/>
  <c r="H26" i="6" s="1"/>
  <c r="G25" i="6"/>
  <c r="H25" i="6" s="1"/>
  <c r="G32" i="6"/>
  <c r="H32" i="6" s="1"/>
  <c r="G31" i="6"/>
  <c r="H31" i="6" s="1"/>
  <c r="G29" i="6"/>
  <c r="H29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H33" i="6" l="1"/>
  <c r="G33" i="6"/>
  <c r="G27" i="3"/>
  <c r="H27" i="3" s="1"/>
  <c r="G28" i="3"/>
  <c r="H28" i="3" s="1"/>
  <c r="G29" i="3"/>
  <c r="H29" i="3" s="1"/>
  <c r="G30" i="3"/>
  <c r="H30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5" i="3"/>
  <c r="H5" i="3" s="1"/>
  <c r="G6" i="3"/>
  <c r="H6" i="3" s="1"/>
  <c r="G7" i="3"/>
  <c r="H7" i="3" s="1"/>
  <c r="G8" i="3"/>
  <c r="H8" i="3" s="1"/>
  <c r="G9" i="3"/>
  <c r="H9" i="3" s="1"/>
  <c r="G10" i="3"/>
  <c r="H10" i="3" s="1"/>
  <c r="G11" i="3"/>
  <c r="H11" i="3" s="1"/>
  <c r="G12" i="3"/>
  <c r="H12" i="3" s="1"/>
  <c r="G4" i="3"/>
  <c r="H4" i="3" s="1"/>
  <c r="H31" i="3" l="1"/>
  <c r="G31" i="3"/>
</calcChain>
</file>

<file path=xl/sharedStrings.xml><?xml version="1.0" encoding="utf-8"?>
<sst xmlns="http://schemas.openxmlformats.org/spreadsheetml/2006/main" count="534" uniqueCount="126">
  <si>
    <t>N°</t>
  </si>
  <si>
    <t xml:space="preserve">ITEM </t>
  </si>
  <si>
    <t xml:space="preserve">UNID </t>
  </si>
  <si>
    <t xml:space="preserve">PERÍODO </t>
  </si>
  <si>
    <t>QTD POR PERIODO</t>
  </si>
  <si>
    <t>PREÇO
UNITÁRIO</t>
  </si>
  <si>
    <t>SEMESTRAL</t>
  </si>
  <si>
    <t>ANUAL</t>
  </si>
  <si>
    <t>Chave ajustável de 12"</t>
  </si>
  <si>
    <t>VALOR TOTAL DOS INSUMOS</t>
  </si>
  <si>
    <t>PAR</t>
  </si>
  <si>
    <t>Protetor Solar com fator de proteção solar de, no mínimo, 60</t>
  </si>
  <si>
    <t>FRASCO 120 ML</t>
  </si>
  <si>
    <t>Jaleco profissional, material brim, tipo longo, tipo manga comprida, quantidade botões 5 un, quantidade bolsos 3 un, cor cinza claro, características adicionais com gola.</t>
  </si>
  <si>
    <t>VALOR TOTAL DOS EPIs</t>
  </si>
  <si>
    <t>Calça tradicional de serviços gerais - cós elástico resistente na cintura (parte posterior da calça) de aprox. 4
cm de largura, com 7 (sete) passantes no cós da calça, com botão na cor do tecido, fechamento com zíper
na mesma cor do tecido; 2 (dois) bolsos frontais, (um do lado esquerdo e outro do lado direito), chapados,
tipo faca e cantos inferiores chanfrados, com aprox. 27 cm de comprimento abaixo da cintura e 16 cm de
largura; abertura do bolso com aprox. 16 cm. Na parte traseira 2 (dois) bolsos chapados, chanfrados, com
duas costuras paralelas, medindo aprox. 14 cm de comprimento e 16 cm de largura, fechamento com zíper
de aprox. 5 cm. Tecido brim. Composição: 100% algodão. Tamanhos variados conforme aferição das
medidas dos funcionários feita pela empresa contratada</t>
  </si>
  <si>
    <t>Camiseta 100 % algodão com Logomarca da empresa. Tamanhos variados conforme aferição das medidas
dos funcionários feita pela empresa</t>
  </si>
  <si>
    <t>Meia cano médio (altura de 6 a 10 cm), lisa. Composição em algodão, poliamida e elastano. Tamanhos
variados conforme aferição das medidas dos funcionários feita pela empresa.</t>
  </si>
  <si>
    <t>VALOR TOTAL DOS UNIFORMES</t>
  </si>
  <si>
    <t>RELAÇÃO DE MATERIAIS (JARDINEIRO)</t>
  </si>
  <si>
    <t>Ancinho curvo com 16 dentes - marca de ref.: Tramontina (ciscador) com cabo</t>
  </si>
  <si>
    <t>Carretel de fio de nylon para o cortador de grama (Fio de nylon 3,0 mm quadrado bobina com 312 metros)</t>
  </si>
  <si>
    <t>CARRETEL</t>
  </si>
  <si>
    <t>Garfo para Afofar Terra com Cabo de Madeira</t>
  </si>
  <si>
    <t>Mangueira para irrigação com microfuros a lazer, com furos de 15 em 15cm, com 100m</t>
  </si>
  <si>
    <t>PEÇA</t>
  </si>
  <si>
    <t>Mangueira de Jardim Reforçada Trançada. Com engates rosqueados e esguicho - 50M</t>
  </si>
  <si>
    <t>Pazinha larga profissional para jardim</t>
  </si>
  <si>
    <t>Serrote de poda 12" com cabo de madeira</t>
  </si>
  <si>
    <t>Tesoura de poda cabo de madeira comprido 43 cm, tipo bico de gavião</t>
  </si>
  <si>
    <t>Tesoura para cerca viva/grama 12" com cabo de madeira</t>
  </si>
  <si>
    <t>Lâmina para a Roçadeira DE 3 PONTAS 255 MM X 20 MM X 2,9 MM</t>
  </si>
  <si>
    <t>Facão para mato terçado, 18"</t>
  </si>
  <si>
    <t>Cavadeira tipo boca de lobo, cabo comprimento 1,20 m.</t>
  </si>
  <si>
    <t>Enxada, material: aço carbono, material encaixe cabo: ferro fundido, largura: 30 cm, altura: 18 cm, peso: 1 kg, tipo: estampado(achatado), material cabo: madeira, comprimento cabo: 150 cm</t>
  </si>
  <si>
    <t>RELAÇÃO DE EPIs (JARDINEIRO)</t>
  </si>
  <si>
    <t>Bota segurança, material: couro, material sola: borracha antiderrapante, tamanho: sob medida, tipo cano: longo, tipo uso: serviços gerais.</t>
  </si>
  <si>
    <t>Óculos de proteção individual, material armação policarbonato, material lente policarbonato, tipo de lente anti-embaçante, infradura, extra anti-risco, modelo lentes com proteção lateral</t>
  </si>
  <si>
    <t>Luva Jardinagem. Luva de segurança confeccionada em malha de algodão, com reforço interno em tecido macio, face palmar, dedos, ponta dos dedos e ¾ do dorso revestido em látex natural corrugado antiderrapante, com ¼ do dorso (ventilado), acabamento do punho em malha com elástico.</t>
  </si>
  <si>
    <t>Mascara tipo cirúrgica descartável em TNT. Máscara descartável tripla com clips nasal e elástico. Embalagem c/ 50 unidades. Confeccionado em TNT - Tecido Não Tecido 100% polipropileno Atóxica. Dispõe lateralmente dois elásticos do tipo roliço recobertos com algodão, que se destinam ao apoio e a ajustes à face e que se prendem atrás da orelha de usuários, A máscara é confeccionada no estilo retangular, tamanho único, inteiramente em TNT, com acabamento em toda a extremidade por soldagem eletrônica. Com certificação da ANVISA.</t>
  </si>
  <si>
    <t>CAIXA</t>
  </si>
  <si>
    <t>Jaleco profissional, material brim, tipo longo, tipo manga comprida, quantidade botões 5 un, quantidade
bolsos 3 un, cor cinza claro, características adicionais com gola.</t>
  </si>
  <si>
    <t>Protetor Auditivo Copolímero com 3 flanges.</t>
  </si>
  <si>
    <t>Chapéu tipo australiano com protetor de nuca. Chapéu tipo australiano, confeccionada com poliamida com proteção FPU50+ com protetor na parte traseira para proteção do crânio, pescoço e ombro do usuário contra a radiação solar e agentes abrasivos e escoriantes. Com aba total. Alça de fixação para o queixo evita a queda do chapéu com vento forte. Cor a definir</t>
  </si>
  <si>
    <t>RELAÇÃO DE UNIFORME (JARDINEIRO)</t>
  </si>
  <si>
    <t>Calça tradicional de serviços gerais - cós elástico resistente na cintura (parte posterior da calça) de aprox. 4 cm de largura, com 7 (sete) passantes no cós da calça, com botão na cor do tecido, fechamento com zíper na mesma cor do tecido; 2 (dois) bolsos frontais, (um do lado esquerdo e outro do lado direito), chapados,
tipo faca e cantos inferiores chanfrados, com aprox. 27 cm de comprimento abaixo da cintura e 16 cm de largura; abertura do bolso com aprox. 16 cm. Na parte traseira 2 (dois) bolsos chapados, chanfrados, com duas costuras paralelas, medindo aprox. 14 cm de comprimento e 16 cm de largura, fechamento com zíper de aprox. 5 cm. Tecido brim. Composição: 100% algodão. Tamanhos variados conforme aferição das medidas dos funcionários feita pela empresa contratada</t>
  </si>
  <si>
    <t>Camiseta 100 % algodão, com Logomarca da empresa. Tamanhos variados conforme aferição das medidas dos funcionários feita pela empresa.</t>
  </si>
  <si>
    <t>Camiseta manga longa, 100 % algodão, com Logomarca da empresa. Tamanhos variados conforme aferição das medidas dos funcionários feita pela empresa.</t>
  </si>
  <si>
    <t>Alavanca de ferro redondo e liso, 150 cm de comprimento, sextavado com 1"/25,4mm. Possui uma extremidade em forma de alavanca chata e a outra em forma de ponta.</t>
  </si>
  <si>
    <t>Caixa de Ferramentas Plástica 19 POL c/ Organizadora e Trava</t>
  </si>
  <si>
    <t xml:space="preserve">Cimento Obras estruturais </t>
  </si>
  <si>
    <t xml:space="preserve">Colher de pedreiro 07” com cabo de madeira </t>
  </si>
  <si>
    <t xml:space="preserve">Colher de pedreiro 08” com cabo de madeira </t>
  </si>
  <si>
    <t>Cortador de Pisos e Azuleijos 750mm</t>
  </si>
  <si>
    <t>Desempenadeira de Madeira, 260x140mm</t>
  </si>
  <si>
    <t>Desempenadeira Metálica com dentes, 272 x 120 x 84mm</t>
  </si>
  <si>
    <t xml:space="preserve">Disco de Corte Diamantado Contínuo (Pisos Azulejos, Porcelanato e Ceramica) </t>
  </si>
  <si>
    <t>Enxada canavieira goivada com olho de 38 mm e cabo de 150 cm</t>
  </si>
  <si>
    <t xml:space="preserve">Esquadro Aço Carbono 30 cm com Cabo Plástico </t>
  </si>
  <si>
    <t>Linha Para Pedreiro 0,80MM X 100M</t>
  </si>
  <si>
    <t>Mangueira de nível 5/16", 15m</t>
  </si>
  <si>
    <t>Marreta oitavada 0,5 kg com cabo de madeira</t>
  </si>
  <si>
    <t>Marreta Oitavada de 2 Kg com Cabo de Madeira</t>
  </si>
  <si>
    <t>Martelo de Borracha 55 cm com cabo, para montagem de pisos</t>
  </si>
  <si>
    <t>Martelo tipo unha 34mm</t>
  </si>
  <si>
    <t>Pá de bico com cabo de madeira. 71cm</t>
  </si>
  <si>
    <t>Prumo de Aço 750gr</t>
  </si>
  <si>
    <t>Regua Alumínio para Pedreiro 2 metros</t>
  </si>
  <si>
    <t>Talhadeira Sextavada em Aço Forjado com Protetor 19x300mm</t>
  </si>
  <si>
    <t>Torquês Armador de 12 Pol</t>
  </si>
  <si>
    <t xml:space="preserve">Trena 7,5 m. Enrolamento Automático Com Trava </t>
  </si>
  <si>
    <t xml:space="preserve">Peneira para chapisco de aço, 55 cm de diâmetro </t>
  </si>
  <si>
    <t xml:space="preserve">Argamassa de uso interno Cimentcola AC II 20Kg </t>
  </si>
  <si>
    <t>Disco de serra para madeira - 110mm</t>
  </si>
  <si>
    <t>Ponteiro para martelete 250mm</t>
  </si>
  <si>
    <t>RELAÇÃO DE EPIs (PEDREIRO)</t>
  </si>
  <si>
    <t>Respirador semifacial descartável com filtro PFF2(S) Carvão Ativo. Respirador purificador de ar tipo peça semifacial filtrante PFF2 de formato dobrável e sem manutenção, Classe PFF2(S), com camada de carvão ativo, indicado para proteção das vias respiratórias contra poeira e névoas não oleosas, fumos e alívio de odores incômodos provenientes de Vapores Orgânicos em concentrações até o nível de ação (metade do limite de exposição). Fabricado com microfibras sintéticas combinadas em camadas e tratadas eletrostaticamente para reter os materiais particulados presentes no ambiente, eficiência de filtração mínima de 94% contra a penetração de aerossóis particulados não oleosos, possuindo formato tipo concha com válvula de exalação, com duas tiras de elástico sobre presilhas plásticas onde é possível ajustar a pressão do respirador sobre o rosto e um clip metálico para selagem sobre o septo nasal. Certificado de Aprovação do Ministério do Trabalho e Emprego.</t>
  </si>
  <si>
    <t>Luva segurança, material tricotada 4 fios algodão, tamanho único, aplicação proteção individual, 70% algodão e 30% poliester. Modelo pigmentada PVC plama da mão</t>
  </si>
  <si>
    <t xml:space="preserve">Luva raspa de couro cano curto. </t>
  </si>
  <si>
    <t>RELAÇÃO DE UNIFORME (PEDREIRO)</t>
  </si>
  <si>
    <t>Calça de brim, 2 bolsos traseiros, tipo bolso externo, chapado. Cor branca.</t>
  </si>
  <si>
    <t>Meia cano médio (altura de 6 a 10 cm), lisa. Composição em algodão, poliamida e elastano. Tamanhos variados conforme aferição das medidas dos funcionários feita pela empresa.</t>
  </si>
  <si>
    <t>RELAÇÃO DE MATERIAIS (AUX. MAN. PREDIAL)</t>
  </si>
  <si>
    <t>Desempenadeira manual, termoplástico, comprimento 30 cm, largura 18 cm.</t>
  </si>
  <si>
    <t>Bandeja de pintura, material plástico, comprimento 29 cm largura 37 cm, para Rolo de pintura de 23cm, cor preta</t>
  </si>
  <si>
    <t>Broxa pintura, material base plástico, material do cabo plástico, material cerdas sintético e fibras naturais , formato retangular, tamanho grande, aplicação caiação e pisos, bitola 18 x 8cm.</t>
  </si>
  <si>
    <t>Jogo chave, material aço, tipo combinada, quantidade de peças 15. Aplicação: serviços gerais, oficinas.
Componentes: 6, 7, 8, 10, 11, 12, 13, 14, 17, 19, 22, 24, 27, 30 e 32 mm. Acabamento superficial cromado.</t>
  </si>
  <si>
    <t xml:space="preserve">Balde para pintura com Alça e Gancho 15L, cor preta. </t>
  </si>
  <si>
    <t xml:space="preserve">Espátula em aço polido e envernizado com cabo de madeira nobre, tamanho 100mm </t>
  </si>
  <si>
    <t>Lixa, material óxido de alumínio, tipo lixa massa, tipo grão 100, comprimento 275 mm, largura 225 mm.
Apresentação folha</t>
  </si>
  <si>
    <t>Lixa, material óxido de alumínio, tipo lixa massa, tipo grão 120, comprimento 275 mm, largura 225 mm.
Apresentação folha</t>
  </si>
  <si>
    <t>Lixa, material óxido de alumínio, tipo lixa massa, tipo grão 150, comprimento 275 mm, largura 225 mm.
Apresentação folha</t>
  </si>
  <si>
    <t>Lixa, material óxido de alumínio, tipo lixa massa, tipo grão 80, comprimento 275 mm, largura 225 mm.
Apresentação folha</t>
  </si>
  <si>
    <t>Pistola para pintura, tipo alta pressão, pressão entrada 35-40 psi, Bico fluído 1,8 mm, capacidade 600 ml,
alimentação por gravidade.</t>
  </si>
  <si>
    <t>Rolo pintura predial, material lã de carneiro, altura da lã 9 mm, tamanho 90mm, com cabo.</t>
  </si>
  <si>
    <t>Rolo pintura predial, material lã de carneiro, altura da lã 25mm, tamanho 230mm, com cabo.</t>
  </si>
  <si>
    <t>Trincha(Pincel chato) 1" com cerdas naturais.</t>
  </si>
  <si>
    <t>Trincha(Pincel chato) 2" com cerdas naturais.</t>
  </si>
  <si>
    <t>Trincha(Pincel chato) 3" com cerdas naturais.</t>
  </si>
  <si>
    <t>Alicate de pressão 10" com bico reto; Medida total: 10" ( 240 mm); Abertura máxima da boca: 62 mm; Tipo de mordente: Triangular; Material: Aço cromo vanádio; Material do Cabo: Chapas conformadas; Acabamento: Cromado</t>
  </si>
  <si>
    <t>Alicate Universal de 8", Durabilidade do corte superior; Fabricado em aço cromo-vanádio; Mais resistência
e alta durabilidade: dupla têmpera no corpo e têmpera especial no corte; Mais conforto e segurança: cabo
ergonômico e com abas protetoras; Resistente a óleo; Cabo PVC fácil de limpar; Cabo isolado até 1000V e
NR10 de acordo com a norma ABNT NBR 9699</t>
  </si>
  <si>
    <t>Arco de Serra, lâmina standard 12 pol, material do cabo prolipopileno, tratamento superficial niquelado ,
tamanho 12 polegadas, tipo regulável, características adicionais profundidade de corte 90 mm.</t>
  </si>
  <si>
    <t>Maleta de ferramentas, material chapa metálica, acabamento superficial pintura eletrostática, comprimento 500 mm, largura 200 mm, altura 215 mm. Quantidade de gavetas 7 und, tipo caixa sanfona. Alças fixas, gavetas moldadas sem emenda e soldas</t>
  </si>
  <si>
    <t>Cola Adesiva para Tubos e Conexões de PVC, pote 850g</t>
  </si>
  <si>
    <t>Desentupidor Manual com Cabo; Material do desentupidor manual: Pvc; Indicado para desentupir ralos, tubulações de esgoto; Para ralos de pia, banheira, chuveiro, etc. Diâmetro da cabeça: 150 mm; Comprimento total: 500 mm;</t>
  </si>
  <si>
    <t>Jogo de broca de aço rápido. 15 peças</t>
  </si>
  <si>
    <t>Kit de brocas diamantadas para alvenaria. Kit com 07 peças.</t>
  </si>
  <si>
    <t>Alicate Bico Meia Cana Longo com Isolamento 1000V</t>
  </si>
  <si>
    <t>RELAÇÃO DE EPIs (AUX. MAN. PREDIAL)</t>
  </si>
  <si>
    <t>RELAÇÃO DE UNIFORME (AUX. MAN. PREDIAL)</t>
  </si>
  <si>
    <t>Calça tradicional de serviços gerais - cós elástico resistente na cintura (parte posterior da calça) de aprox. 4 cm de largura, com 7 (sete) passantes no cós da calça, com botão na cor do tecido, fechamento com zíper na mesma cor do tecido; 2 (dois) bolsos frontais, (um do lado esquerdo e outro do lado direito), chapados, tipo faca e cantos inferiores chanfrados, com aprox. 27 cm de comprimento abaixo da cintura e 16 cm de largura; abertura do bolso com aprox. 16 cm. Na parte traseira 2 (dois) bolsos chapados, chanfrados, com duas costuras paralelas, medindo aprox. 14 cm de comprimento e 16 cm de largura, fechamento com zíper de aprox. 5 cm. Tecido brim. Composição: 100% algodão. Tamanhos variados conforme aferição das medidas dos funcionários feita pela empresa contratada</t>
  </si>
  <si>
    <t>Camiseta 100 % algodão com Logomarca da empresa. Tamanhos variados conforme aferição das medidas dos funcionários feita pela empresa</t>
  </si>
  <si>
    <t>RELAÇÃO DE EPIs (SERVENTE)</t>
  </si>
  <si>
    <t>RELAÇÃO DE UNIFORME (SERVENTE)</t>
  </si>
  <si>
    <t>RELAÇÃO DE UNIFORME (ENCARREGADO)</t>
  </si>
  <si>
    <t>Par de sapato de segurança, material termoplástico, material sola borracha vulcanizada antiderrapante, cor preto.</t>
  </si>
  <si>
    <t>RELAÇÃO DE EPIs (ENCARREGADO)</t>
  </si>
  <si>
    <t>RELAÇÃO DE UNIFORME (PORTEIRO)</t>
  </si>
  <si>
    <t>Par de sapato de segurança, material termoplástico, material sola borracha vulcanizada antiderrapante, cor branco</t>
  </si>
  <si>
    <t>RELAÇÃO DE EPIs (PORTEIRO)</t>
  </si>
  <si>
    <t>Super cola adesivo instantâneo, tipo líquida, 50g.</t>
  </si>
  <si>
    <t>Cabo Rolo De Pintura Tipo: Extensor, ajustável. Tamanho: 4 M.</t>
  </si>
  <si>
    <t>Jogo serra copo. Jogo C/ 7 Peças. De 19 A 35 Mm.</t>
  </si>
  <si>
    <t>CUSTO POR PERÍODO</t>
  </si>
  <si>
    <t>CUSTO MENSAL</t>
  </si>
  <si>
    <t>RELAÇÃO DE MATERIAIS (PEDREIRO)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</si>
</sst>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164" fontId="2" fillId="0" borderId="0" xfId="0" applyNumberFormat="1" applyFont="1"/>
    <xf numFmtId="0" fontId="2" fillId="3" borderId="0" xfId="0" applyFont="1" applyFill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38B7-1053-4438-A4BE-EB67423CE25F}">
  <sheetPr>
    <tabColor rgb="FF92D050"/>
    <pageSetUpPr fitToPage="1"/>
  </sheetPr>
  <dimension ref="A2:I37"/>
  <sheetViews>
    <sheetView topLeftCell="A7" workbookViewId="0">
      <selection activeCell="C4" sqref="C4"/>
    </sheetView>
  </sheetViews>
  <sheetFormatPr defaultRowHeight="15" x14ac:dyDescent="0.25"/>
  <cols>
    <col min="1" max="1" width="3.28515625" bestFit="1" customWidth="1"/>
    <col min="2" max="2" width="56" customWidth="1"/>
    <col min="3" max="3" width="10.7109375" bestFit="1" customWidth="1"/>
    <col min="4" max="4" width="11.85546875" bestFit="1" customWidth="1"/>
    <col min="5" max="5" width="9.85546875" customWidth="1"/>
    <col min="6" max="6" width="10" customWidth="1"/>
    <col min="7" max="7" width="10.7109375" bestFit="1" customWidth="1"/>
    <col min="8" max="8" width="10.5703125" customWidth="1"/>
    <col min="9" max="9" width="16.28515625" style="1" bestFit="1" customWidth="1"/>
  </cols>
  <sheetData>
    <row r="2" spans="1:8" x14ac:dyDescent="0.25">
      <c r="A2" s="28" t="s">
        <v>19</v>
      </c>
      <c r="B2" s="28"/>
      <c r="C2" s="28"/>
      <c r="D2" s="28"/>
      <c r="E2" s="28"/>
      <c r="F2" s="28"/>
      <c r="G2" s="28"/>
      <c r="H2" s="28"/>
    </row>
    <row r="3" spans="1:8" ht="45" x14ac:dyDescent="0.25">
      <c r="A3" s="3" t="s">
        <v>0</v>
      </c>
      <c r="B3" s="4" t="s">
        <v>1</v>
      </c>
      <c r="C3" s="3" t="s">
        <v>2</v>
      </c>
      <c r="D3" s="3" t="s">
        <v>3</v>
      </c>
      <c r="E3" s="5" t="s">
        <v>4</v>
      </c>
      <c r="F3" s="5" t="s">
        <v>5</v>
      </c>
      <c r="G3" s="13" t="s">
        <v>123</v>
      </c>
      <c r="H3" s="13" t="s">
        <v>124</v>
      </c>
    </row>
    <row r="4" spans="1:8" ht="30" x14ac:dyDescent="0.25">
      <c r="A4" s="6">
        <v>1</v>
      </c>
      <c r="B4" s="8" t="s">
        <v>20</v>
      </c>
      <c r="C4" s="6" t="s">
        <v>2</v>
      </c>
      <c r="D4" s="6" t="s">
        <v>6</v>
      </c>
      <c r="E4" s="6">
        <v>1</v>
      </c>
      <c r="F4" s="14">
        <v>40.119999999999997</v>
      </c>
      <c r="G4" s="14">
        <f>E4*F4</f>
        <v>40.119999999999997</v>
      </c>
      <c r="H4" s="14">
        <f>G4/6</f>
        <v>6.6866666666666665</v>
      </c>
    </row>
    <row r="5" spans="1:8" ht="30" x14ac:dyDescent="0.25">
      <c r="A5" s="6">
        <v>2</v>
      </c>
      <c r="B5" s="8" t="s">
        <v>21</v>
      </c>
      <c r="C5" s="6" t="s">
        <v>22</v>
      </c>
      <c r="D5" s="6" t="s">
        <v>6</v>
      </c>
      <c r="E5" s="6">
        <v>2</v>
      </c>
      <c r="F5" s="14">
        <v>220.47</v>
      </c>
      <c r="G5" s="14">
        <f t="shared" ref="G5:G16" si="0">E5*F5</f>
        <v>440.94</v>
      </c>
      <c r="H5" s="14">
        <f t="shared" ref="H5:H16" si="1">G5/6</f>
        <v>73.489999999999995</v>
      </c>
    </row>
    <row r="6" spans="1:8" x14ac:dyDescent="0.25">
      <c r="A6" s="6">
        <v>3</v>
      </c>
      <c r="B6" s="7" t="s">
        <v>23</v>
      </c>
      <c r="C6" s="6" t="s">
        <v>2</v>
      </c>
      <c r="D6" s="6" t="s">
        <v>6</v>
      </c>
      <c r="E6" s="6">
        <v>1</v>
      </c>
      <c r="F6" s="14">
        <v>16.28</v>
      </c>
      <c r="G6" s="14">
        <f t="shared" si="0"/>
        <v>16.28</v>
      </c>
      <c r="H6" s="14">
        <f t="shared" si="1"/>
        <v>2.7133333333333334</v>
      </c>
    </row>
    <row r="7" spans="1:8" ht="30" x14ac:dyDescent="0.25">
      <c r="A7" s="6">
        <v>4</v>
      </c>
      <c r="B7" s="8" t="s">
        <v>24</v>
      </c>
      <c r="C7" s="6" t="s">
        <v>25</v>
      </c>
      <c r="D7" s="6" t="s">
        <v>6</v>
      </c>
      <c r="E7" s="12">
        <v>1</v>
      </c>
      <c r="F7" s="14">
        <v>203.64</v>
      </c>
      <c r="G7" s="14">
        <f t="shared" si="0"/>
        <v>203.64</v>
      </c>
      <c r="H7" s="14">
        <f t="shared" si="1"/>
        <v>33.94</v>
      </c>
    </row>
    <row r="8" spans="1:8" ht="30" x14ac:dyDescent="0.25">
      <c r="A8" s="6">
        <v>5</v>
      </c>
      <c r="B8" s="8" t="s">
        <v>26</v>
      </c>
      <c r="C8" s="6" t="s">
        <v>25</v>
      </c>
      <c r="D8" s="6" t="s">
        <v>6</v>
      </c>
      <c r="E8" s="12">
        <v>1</v>
      </c>
      <c r="F8" s="14">
        <v>165.81</v>
      </c>
      <c r="G8" s="14">
        <f t="shared" si="0"/>
        <v>165.81</v>
      </c>
      <c r="H8" s="14">
        <f t="shared" si="1"/>
        <v>27.635000000000002</v>
      </c>
    </row>
    <row r="9" spans="1:8" x14ac:dyDescent="0.25">
      <c r="A9" s="6">
        <v>6</v>
      </c>
      <c r="B9" s="9" t="s">
        <v>27</v>
      </c>
      <c r="C9" s="6" t="s">
        <v>2</v>
      </c>
      <c r="D9" s="6" t="s">
        <v>6</v>
      </c>
      <c r="E9" s="6">
        <v>1</v>
      </c>
      <c r="F9" s="14">
        <v>14</v>
      </c>
      <c r="G9" s="14">
        <f t="shared" si="0"/>
        <v>14</v>
      </c>
      <c r="H9" s="14">
        <f t="shared" si="1"/>
        <v>2.3333333333333335</v>
      </c>
    </row>
    <row r="10" spans="1:8" x14ac:dyDescent="0.25">
      <c r="A10" s="6">
        <v>7</v>
      </c>
      <c r="B10" s="8" t="s">
        <v>28</v>
      </c>
      <c r="C10" s="6" t="s">
        <v>2</v>
      </c>
      <c r="D10" s="6" t="s">
        <v>6</v>
      </c>
      <c r="E10" s="6">
        <v>1</v>
      </c>
      <c r="F10" s="14">
        <v>41.45</v>
      </c>
      <c r="G10" s="14">
        <f t="shared" si="0"/>
        <v>41.45</v>
      </c>
      <c r="H10" s="14">
        <f t="shared" si="1"/>
        <v>6.9083333333333341</v>
      </c>
    </row>
    <row r="11" spans="1:8" ht="30" x14ac:dyDescent="0.25">
      <c r="A11" s="6">
        <v>8</v>
      </c>
      <c r="B11" s="8" t="s">
        <v>29</v>
      </c>
      <c r="C11" s="6" t="s">
        <v>2</v>
      </c>
      <c r="D11" s="6" t="s">
        <v>6</v>
      </c>
      <c r="E11" s="6">
        <v>1</v>
      </c>
      <c r="F11" s="14">
        <v>55.91</v>
      </c>
      <c r="G11" s="14">
        <f t="shared" si="0"/>
        <v>55.91</v>
      </c>
      <c r="H11" s="14">
        <f t="shared" si="1"/>
        <v>9.3183333333333334</v>
      </c>
    </row>
    <row r="12" spans="1:8" x14ac:dyDescent="0.25">
      <c r="A12" s="6">
        <v>9</v>
      </c>
      <c r="B12" s="7" t="s">
        <v>30</v>
      </c>
      <c r="C12" s="6" t="s">
        <v>2</v>
      </c>
      <c r="D12" s="6" t="s">
        <v>6</v>
      </c>
      <c r="E12" s="6">
        <v>1</v>
      </c>
      <c r="F12" s="14">
        <v>43.88</v>
      </c>
      <c r="G12" s="14">
        <f t="shared" si="0"/>
        <v>43.88</v>
      </c>
      <c r="H12" s="14">
        <f t="shared" si="1"/>
        <v>7.3133333333333335</v>
      </c>
    </row>
    <row r="13" spans="1:8" ht="30" x14ac:dyDescent="0.25">
      <c r="A13" s="6">
        <v>10</v>
      </c>
      <c r="B13" s="9" t="s">
        <v>31</v>
      </c>
      <c r="C13" s="6" t="s">
        <v>2</v>
      </c>
      <c r="D13" s="6" t="s">
        <v>6</v>
      </c>
      <c r="E13" s="6">
        <v>2</v>
      </c>
      <c r="F13" s="14">
        <v>50.13</v>
      </c>
      <c r="G13" s="14">
        <f t="shared" si="0"/>
        <v>100.26</v>
      </c>
      <c r="H13" s="14">
        <f t="shared" si="1"/>
        <v>16.71</v>
      </c>
    </row>
    <row r="14" spans="1:8" x14ac:dyDescent="0.25">
      <c r="A14" s="6">
        <v>11</v>
      </c>
      <c r="B14" s="7" t="s">
        <v>32</v>
      </c>
      <c r="C14" s="6" t="s">
        <v>2</v>
      </c>
      <c r="D14" s="6" t="s">
        <v>6</v>
      </c>
      <c r="E14" s="12">
        <v>1</v>
      </c>
      <c r="F14" s="14">
        <v>40.5</v>
      </c>
      <c r="G14" s="14">
        <f t="shared" si="0"/>
        <v>40.5</v>
      </c>
      <c r="H14" s="14">
        <f t="shared" si="1"/>
        <v>6.75</v>
      </c>
    </row>
    <row r="15" spans="1:8" x14ac:dyDescent="0.25">
      <c r="A15" s="6">
        <v>12</v>
      </c>
      <c r="B15" s="7" t="s">
        <v>33</v>
      </c>
      <c r="C15" s="6" t="s">
        <v>2</v>
      </c>
      <c r="D15" s="6" t="s">
        <v>6</v>
      </c>
      <c r="E15" s="6">
        <v>1</v>
      </c>
      <c r="F15" s="14">
        <v>60.57</v>
      </c>
      <c r="G15" s="14">
        <f t="shared" si="0"/>
        <v>60.57</v>
      </c>
      <c r="H15" s="14">
        <f t="shared" si="1"/>
        <v>10.095000000000001</v>
      </c>
    </row>
    <row r="16" spans="1:8" ht="60" x14ac:dyDescent="0.25">
      <c r="A16" s="6">
        <v>13</v>
      </c>
      <c r="B16" s="8" t="s">
        <v>34</v>
      </c>
      <c r="C16" s="6" t="s">
        <v>2</v>
      </c>
      <c r="D16" s="6" t="s">
        <v>6</v>
      </c>
      <c r="E16" s="6">
        <v>2</v>
      </c>
      <c r="F16" s="14">
        <v>58.86</v>
      </c>
      <c r="G16" s="14">
        <f t="shared" si="0"/>
        <v>117.72</v>
      </c>
      <c r="H16" s="14">
        <f t="shared" si="1"/>
        <v>19.62</v>
      </c>
    </row>
    <row r="17" spans="1:9" x14ac:dyDescent="0.25">
      <c r="A17" s="27" t="s">
        <v>9</v>
      </c>
      <c r="B17" s="27"/>
      <c r="C17" s="27"/>
      <c r="D17" s="27"/>
      <c r="E17" s="27"/>
      <c r="F17" s="27"/>
      <c r="G17" s="15">
        <f>SUM(G4:G16)</f>
        <v>1341.08</v>
      </c>
      <c r="H17" s="25">
        <f>SUM(H4:H16)</f>
        <v>223.51333333333335</v>
      </c>
    </row>
    <row r="18" spans="1:9" x14ac:dyDescent="0.25">
      <c r="A18" s="2"/>
      <c r="C18" s="2"/>
      <c r="D18" s="2"/>
    </row>
    <row r="19" spans="1:9" x14ac:dyDescent="0.25">
      <c r="A19" s="28" t="s">
        <v>35</v>
      </c>
      <c r="B19" s="28"/>
      <c r="C19" s="28"/>
      <c r="D19" s="28"/>
      <c r="E19" s="28"/>
      <c r="F19" s="28"/>
      <c r="G19" s="28"/>
      <c r="H19" s="28"/>
    </row>
    <row r="20" spans="1:9" ht="45" x14ac:dyDescent="0.25">
      <c r="A20" s="3" t="s">
        <v>0</v>
      </c>
      <c r="B20" s="4" t="s">
        <v>1</v>
      </c>
      <c r="C20" s="3" t="s">
        <v>2</v>
      </c>
      <c r="D20" s="3" t="s">
        <v>3</v>
      </c>
      <c r="E20" s="5" t="s">
        <v>4</v>
      </c>
      <c r="F20" s="5" t="s">
        <v>5</v>
      </c>
      <c r="G20" s="13" t="s">
        <v>123</v>
      </c>
      <c r="H20" s="13" t="s">
        <v>124</v>
      </c>
    </row>
    <row r="21" spans="1:9" ht="48.75" customHeight="1" x14ac:dyDescent="0.25">
      <c r="A21" s="6">
        <v>1</v>
      </c>
      <c r="B21" s="8" t="s">
        <v>36</v>
      </c>
      <c r="C21" s="6" t="s">
        <v>10</v>
      </c>
      <c r="D21" s="6" t="s">
        <v>6</v>
      </c>
      <c r="E21" s="6">
        <v>1</v>
      </c>
      <c r="F21" s="14">
        <v>76.72</v>
      </c>
      <c r="G21" s="14">
        <f>E21*F21</f>
        <v>76.72</v>
      </c>
      <c r="H21" s="14">
        <f>G21/6</f>
        <v>12.786666666666667</v>
      </c>
    </row>
    <row r="22" spans="1:9" ht="60" x14ac:dyDescent="0.25">
      <c r="A22" s="6">
        <v>2</v>
      </c>
      <c r="B22" s="8" t="s">
        <v>37</v>
      </c>
      <c r="C22" s="6" t="s">
        <v>2</v>
      </c>
      <c r="D22" s="6" t="s">
        <v>6</v>
      </c>
      <c r="E22" s="12">
        <v>3</v>
      </c>
      <c r="F22" s="14">
        <v>4.34</v>
      </c>
      <c r="G22" s="14">
        <f t="shared" ref="G22:G28" si="2">E22*F22</f>
        <v>13.02</v>
      </c>
      <c r="H22" s="14">
        <f t="shared" ref="H22:H28" si="3">G22/6</f>
        <v>2.17</v>
      </c>
    </row>
    <row r="23" spans="1:9" ht="30" x14ac:dyDescent="0.25">
      <c r="A23" s="6">
        <v>3</v>
      </c>
      <c r="B23" s="10" t="s">
        <v>11</v>
      </c>
      <c r="C23" s="11" t="s">
        <v>12</v>
      </c>
      <c r="D23" s="6" t="s">
        <v>6</v>
      </c>
      <c r="E23" s="6">
        <v>6</v>
      </c>
      <c r="F23" s="14">
        <v>24.35</v>
      </c>
      <c r="G23" s="14">
        <f t="shared" si="2"/>
        <v>146.10000000000002</v>
      </c>
      <c r="H23" s="14">
        <f t="shared" si="3"/>
        <v>24.350000000000005</v>
      </c>
    </row>
    <row r="24" spans="1:9" s="20" customFormat="1" ht="75" x14ac:dyDescent="0.25">
      <c r="A24" s="12">
        <v>4</v>
      </c>
      <c r="B24" s="18" t="s">
        <v>38</v>
      </c>
      <c r="C24" s="12" t="s">
        <v>2</v>
      </c>
      <c r="D24" s="12" t="s">
        <v>6</v>
      </c>
      <c r="E24" s="12">
        <v>3</v>
      </c>
      <c r="F24" s="19">
        <v>24.59</v>
      </c>
      <c r="G24" s="19">
        <f t="shared" si="2"/>
        <v>73.77</v>
      </c>
      <c r="H24" s="14">
        <f t="shared" si="3"/>
        <v>12.295</v>
      </c>
      <c r="I24" s="22"/>
    </row>
    <row r="25" spans="1:9" ht="150" x14ac:dyDescent="0.25">
      <c r="A25" s="6">
        <v>5</v>
      </c>
      <c r="B25" s="9" t="s">
        <v>39</v>
      </c>
      <c r="C25" s="6" t="s">
        <v>40</v>
      </c>
      <c r="D25" s="6" t="s">
        <v>6</v>
      </c>
      <c r="E25" s="6">
        <v>1</v>
      </c>
      <c r="F25" s="14">
        <v>13.48</v>
      </c>
      <c r="G25" s="14">
        <f t="shared" si="2"/>
        <v>13.48</v>
      </c>
      <c r="H25" s="14">
        <f t="shared" si="3"/>
        <v>2.2466666666666666</v>
      </c>
    </row>
    <row r="26" spans="1:9" ht="60" x14ac:dyDescent="0.25">
      <c r="A26" s="6">
        <v>6</v>
      </c>
      <c r="B26" s="9" t="s">
        <v>41</v>
      </c>
      <c r="C26" s="6" t="s">
        <v>2</v>
      </c>
      <c r="D26" s="6" t="s">
        <v>6</v>
      </c>
      <c r="E26" s="6">
        <v>1</v>
      </c>
      <c r="F26" s="14">
        <v>43.27</v>
      </c>
      <c r="G26" s="14">
        <f t="shared" si="2"/>
        <v>43.27</v>
      </c>
      <c r="H26" s="14">
        <f t="shared" si="3"/>
        <v>7.2116666666666669</v>
      </c>
    </row>
    <row r="27" spans="1:9" s="20" customFormat="1" x14ac:dyDescent="0.25">
      <c r="A27" s="12">
        <v>7</v>
      </c>
      <c r="B27" s="18" t="s">
        <v>42</v>
      </c>
      <c r="C27" s="12" t="s">
        <v>2</v>
      </c>
      <c r="D27" s="12" t="s">
        <v>6</v>
      </c>
      <c r="E27" s="12">
        <v>3</v>
      </c>
      <c r="F27" s="19">
        <v>2.33</v>
      </c>
      <c r="G27" s="19">
        <f t="shared" si="2"/>
        <v>6.99</v>
      </c>
      <c r="H27" s="14">
        <f t="shared" si="3"/>
        <v>1.165</v>
      </c>
      <c r="I27" s="22"/>
    </row>
    <row r="28" spans="1:9" ht="105" x14ac:dyDescent="0.25">
      <c r="A28" s="6">
        <v>8</v>
      </c>
      <c r="B28" s="8" t="s">
        <v>43</v>
      </c>
      <c r="C28" s="6" t="s">
        <v>2</v>
      </c>
      <c r="D28" s="6" t="s">
        <v>6</v>
      </c>
      <c r="E28" s="6">
        <v>1</v>
      </c>
      <c r="F28" s="14">
        <v>24.79</v>
      </c>
      <c r="G28" s="14">
        <f t="shared" si="2"/>
        <v>24.79</v>
      </c>
      <c r="H28" s="14">
        <f t="shared" si="3"/>
        <v>4.1316666666666668</v>
      </c>
    </row>
    <row r="29" spans="1:9" x14ac:dyDescent="0.25">
      <c r="A29" s="27" t="s">
        <v>14</v>
      </c>
      <c r="B29" s="27"/>
      <c r="C29" s="27"/>
      <c r="D29" s="27"/>
      <c r="E29" s="27"/>
      <c r="F29" s="27"/>
      <c r="G29" s="16">
        <f>SUM(G21:G28)</f>
        <v>398.14000000000004</v>
      </c>
      <c r="H29" s="25">
        <f>SUM(H21:H28)</f>
        <v>66.356666666666669</v>
      </c>
    </row>
    <row r="30" spans="1:9" x14ac:dyDescent="0.25">
      <c r="A30" s="2"/>
      <c r="C30" s="2"/>
      <c r="D30" s="2"/>
    </row>
    <row r="31" spans="1:9" x14ac:dyDescent="0.25">
      <c r="A31" s="28" t="s">
        <v>44</v>
      </c>
      <c r="B31" s="28"/>
      <c r="C31" s="28"/>
      <c r="D31" s="28"/>
      <c r="E31" s="28"/>
      <c r="F31" s="28"/>
      <c r="G31" s="28"/>
      <c r="H31" s="28"/>
    </row>
    <row r="32" spans="1:9" ht="45" x14ac:dyDescent="0.25">
      <c r="A32" s="3" t="s">
        <v>0</v>
      </c>
      <c r="B32" s="4" t="s">
        <v>1</v>
      </c>
      <c r="C32" s="3" t="s">
        <v>2</v>
      </c>
      <c r="D32" s="3" t="s">
        <v>3</v>
      </c>
      <c r="E32" s="5" t="s">
        <v>4</v>
      </c>
      <c r="F32" s="5" t="s">
        <v>5</v>
      </c>
      <c r="G32" s="13" t="s">
        <v>123</v>
      </c>
      <c r="H32" s="13" t="s">
        <v>124</v>
      </c>
    </row>
    <row r="33" spans="1:8" ht="225" x14ac:dyDescent="0.25">
      <c r="A33" s="6">
        <v>1</v>
      </c>
      <c r="B33" s="8" t="s">
        <v>45</v>
      </c>
      <c r="C33" s="6" t="s">
        <v>2</v>
      </c>
      <c r="D33" s="6" t="s">
        <v>6</v>
      </c>
      <c r="E33" s="6">
        <v>2</v>
      </c>
      <c r="F33" s="14">
        <v>61.63</v>
      </c>
      <c r="G33" s="14">
        <f>E33*F33</f>
        <v>123.26</v>
      </c>
      <c r="H33" s="14">
        <f>G33/6</f>
        <v>20.543333333333333</v>
      </c>
    </row>
    <row r="34" spans="1:8" ht="45" x14ac:dyDescent="0.25">
      <c r="A34" s="6">
        <v>2</v>
      </c>
      <c r="B34" s="8" t="s">
        <v>46</v>
      </c>
      <c r="C34" s="6" t="s">
        <v>2</v>
      </c>
      <c r="D34" s="6" t="s">
        <v>6</v>
      </c>
      <c r="E34" s="12">
        <v>4</v>
      </c>
      <c r="F34" s="14">
        <v>36.619999999999997</v>
      </c>
      <c r="G34" s="14">
        <f t="shared" ref="G34:G36" si="4">E34*F34</f>
        <v>146.47999999999999</v>
      </c>
      <c r="H34" s="14">
        <f t="shared" ref="H34:H36" si="5">G34/6</f>
        <v>24.41333333333333</v>
      </c>
    </row>
    <row r="35" spans="1:8" ht="45" x14ac:dyDescent="0.25">
      <c r="A35" s="6">
        <v>3</v>
      </c>
      <c r="B35" s="8" t="s">
        <v>47</v>
      </c>
      <c r="C35" s="6" t="s">
        <v>2</v>
      </c>
      <c r="D35" s="6" t="s">
        <v>6</v>
      </c>
      <c r="E35" s="12">
        <v>2</v>
      </c>
      <c r="F35" s="14">
        <v>28.51</v>
      </c>
      <c r="G35" s="14">
        <f t="shared" si="4"/>
        <v>57.02</v>
      </c>
      <c r="H35" s="14">
        <f t="shared" si="5"/>
        <v>9.5033333333333339</v>
      </c>
    </row>
    <row r="36" spans="1:8" ht="60" x14ac:dyDescent="0.25">
      <c r="A36" s="6">
        <v>4</v>
      </c>
      <c r="B36" s="9" t="s">
        <v>17</v>
      </c>
      <c r="C36" s="11" t="s">
        <v>10</v>
      </c>
      <c r="D36" s="6" t="s">
        <v>6</v>
      </c>
      <c r="E36" s="6">
        <v>6</v>
      </c>
      <c r="F36" s="14">
        <v>13.05</v>
      </c>
      <c r="G36" s="14">
        <f t="shared" si="4"/>
        <v>78.300000000000011</v>
      </c>
      <c r="H36" s="14">
        <f t="shared" si="5"/>
        <v>13.050000000000002</v>
      </c>
    </row>
    <row r="37" spans="1:8" x14ac:dyDescent="0.25">
      <c r="A37" s="27" t="s">
        <v>18</v>
      </c>
      <c r="B37" s="27"/>
      <c r="C37" s="27"/>
      <c r="D37" s="27"/>
      <c r="E37" s="27"/>
      <c r="F37" s="27"/>
      <c r="G37" s="16">
        <f>SUM(G33:G36)</f>
        <v>405.06</v>
      </c>
      <c r="H37" s="25">
        <f>SUM(H33:H36)</f>
        <v>67.509999999999991</v>
      </c>
    </row>
  </sheetData>
  <mergeCells count="6">
    <mergeCell ref="A37:F37"/>
    <mergeCell ref="A29:F29"/>
    <mergeCell ref="A17:F17"/>
    <mergeCell ref="A2:H2"/>
    <mergeCell ref="A19:H19"/>
    <mergeCell ref="A31:H31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B6529-924C-4B83-B2C6-E68133A1AB85}">
  <sheetPr>
    <tabColor rgb="FF92D050"/>
    <pageSetUpPr fitToPage="1"/>
  </sheetPr>
  <dimension ref="A2:H52"/>
  <sheetViews>
    <sheetView topLeftCell="A40" workbookViewId="0">
      <selection activeCell="J48" sqref="J48"/>
    </sheetView>
  </sheetViews>
  <sheetFormatPr defaultRowHeight="15" x14ac:dyDescent="0.25"/>
  <cols>
    <col min="1" max="1" width="3.28515625" bestFit="1" customWidth="1"/>
    <col min="2" max="2" width="56" customWidth="1"/>
    <col min="4" max="4" width="11.85546875" bestFit="1" customWidth="1"/>
    <col min="5" max="5" width="10.140625" customWidth="1"/>
    <col min="6" max="6" width="10.140625" style="2" customWidth="1"/>
    <col min="7" max="7" width="10.85546875" style="2" bestFit="1" customWidth="1"/>
    <col min="8" max="8" width="10" customWidth="1"/>
  </cols>
  <sheetData>
    <row r="2" spans="1:8" x14ac:dyDescent="0.25">
      <c r="A2" s="28" t="s">
        <v>125</v>
      </c>
      <c r="B2" s="28"/>
      <c r="C2" s="28"/>
      <c r="D2" s="28"/>
      <c r="E2" s="28"/>
      <c r="F2" s="28"/>
      <c r="G2" s="28"/>
      <c r="H2" s="28"/>
    </row>
    <row r="3" spans="1:8" ht="45" x14ac:dyDescent="0.25">
      <c r="A3" s="3" t="s">
        <v>0</v>
      </c>
      <c r="B3" s="4" t="s">
        <v>1</v>
      </c>
      <c r="C3" s="3" t="s">
        <v>2</v>
      </c>
      <c r="D3" s="3" t="s">
        <v>3</v>
      </c>
      <c r="E3" s="5" t="s">
        <v>4</v>
      </c>
      <c r="F3" s="13" t="s">
        <v>5</v>
      </c>
      <c r="G3" s="13" t="s">
        <v>123</v>
      </c>
      <c r="H3" s="13" t="s">
        <v>124</v>
      </c>
    </row>
    <row r="4" spans="1:8" ht="45" x14ac:dyDescent="0.25">
      <c r="A4" s="6">
        <v>1</v>
      </c>
      <c r="B4" s="8" t="s">
        <v>48</v>
      </c>
      <c r="C4" s="6" t="s">
        <v>2</v>
      </c>
      <c r="D4" s="6" t="s">
        <v>6</v>
      </c>
      <c r="E4" s="6">
        <v>1</v>
      </c>
      <c r="F4" s="14">
        <v>169.54</v>
      </c>
      <c r="G4" s="14">
        <f>E4*F4</f>
        <v>169.54</v>
      </c>
      <c r="H4" s="14">
        <f>G4/6</f>
        <v>28.256666666666664</v>
      </c>
    </row>
    <row r="5" spans="1:8" ht="30" x14ac:dyDescent="0.25">
      <c r="A5" s="6">
        <v>2</v>
      </c>
      <c r="B5" s="9" t="s">
        <v>49</v>
      </c>
      <c r="C5" s="6" t="s">
        <v>2</v>
      </c>
      <c r="D5" s="6" t="s">
        <v>6</v>
      </c>
      <c r="E5" s="6">
        <v>1</v>
      </c>
      <c r="F5" s="14">
        <v>98.64</v>
      </c>
      <c r="G5" s="14">
        <f t="shared" ref="G5:G30" si="0">E5*F5</f>
        <v>98.64</v>
      </c>
      <c r="H5" s="14">
        <f t="shared" ref="H5:H30" si="1">G5/6</f>
        <v>16.440000000000001</v>
      </c>
    </row>
    <row r="6" spans="1:8" x14ac:dyDescent="0.25">
      <c r="A6" s="6">
        <v>3</v>
      </c>
      <c r="B6" s="7" t="s">
        <v>50</v>
      </c>
      <c r="C6" s="6" t="s">
        <v>2</v>
      </c>
      <c r="D6" s="6" t="s">
        <v>6</v>
      </c>
      <c r="E6" s="6">
        <v>30</v>
      </c>
      <c r="F6" s="14">
        <v>36.03</v>
      </c>
      <c r="G6" s="14">
        <f t="shared" si="0"/>
        <v>1080.9000000000001</v>
      </c>
      <c r="H6" s="14">
        <f t="shared" si="1"/>
        <v>180.15</v>
      </c>
    </row>
    <row r="7" spans="1:8" x14ac:dyDescent="0.25">
      <c r="A7" s="6">
        <v>4</v>
      </c>
      <c r="B7" s="7" t="s">
        <v>51</v>
      </c>
      <c r="C7" s="6" t="s">
        <v>2</v>
      </c>
      <c r="D7" s="6" t="s">
        <v>6</v>
      </c>
      <c r="E7" s="6">
        <v>1</v>
      </c>
      <c r="F7" s="14">
        <v>18.7</v>
      </c>
      <c r="G7" s="14">
        <f t="shared" si="0"/>
        <v>18.7</v>
      </c>
      <c r="H7" s="14">
        <f t="shared" si="1"/>
        <v>3.1166666666666667</v>
      </c>
    </row>
    <row r="8" spans="1:8" x14ac:dyDescent="0.25">
      <c r="A8" s="6">
        <v>5</v>
      </c>
      <c r="B8" s="8" t="s">
        <v>52</v>
      </c>
      <c r="C8" s="6" t="s">
        <v>2</v>
      </c>
      <c r="D8" s="6" t="s">
        <v>6</v>
      </c>
      <c r="E8" s="12">
        <v>1</v>
      </c>
      <c r="F8" s="14">
        <v>16.3</v>
      </c>
      <c r="G8" s="14">
        <f t="shared" si="0"/>
        <v>16.3</v>
      </c>
      <c r="H8" s="14">
        <f t="shared" si="1"/>
        <v>2.7166666666666668</v>
      </c>
    </row>
    <row r="9" spans="1:8" x14ac:dyDescent="0.25">
      <c r="A9" s="6">
        <v>6</v>
      </c>
      <c r="B9" s="9" t="s">
        <v>53</v>
      </c>
      <c r="C9" s="6" t="s">
        <v>2</v>
      </c>
      <c r="D9" s="6" t="s">
        <v>6</v>
      </c>
      <c r="E9" s="6">
        <v>1</v>
      </c>
      <c r="F9" s="14">
        <v>277.11</v>
      </c>
      <c r="G9" s="14">
        <f t="shared" si="0"/>
        <v>277.11</v>
      </c>
      <c r="H9" s="14">
        <f t="shared" si="1"/>
        <v>46.185000000000002</v>
      </c>
    </row>
    <row r="10" spans="1:8" x14ac:dyDescent="0.25">
      <c r="A10" s="6">
        <v>7</v>
      </c>
      <c r="B10" s="9" t="s">
        <v>54</v>
      </c>
      <c r="C10" s="6" t="s">
        <v>2</v>
      </c>
      <c r="D10" s="6" t="s">
        <v>6</v>
      </c>
      <c r="E10" s="6">
        <v>1</v>
      </c>
      <c r="F10" s="14">
        <v>16.98</v>
      </c>
      <c r="G10" s="14">
        <f t="shared" si="0"/>
        <v>16.98</v>
      </c>
      <c r="H10" s="14">
        <f t="shared" si="1"/>
        <v>2.83</v>
      </c>
    </row>
    <row r="11" spans="1:8" x14ac:dyDescent="0.25">
      <c r="A11" s="6">
        <v>8</v>
      </c>
      <c r="B11" s="7" t="s">
        <v>55</v>
      </c>
      <c r="C11" s="6" t="s">
        <v>2</v>
      </c>
      <c r="D11" s="6" t="s">
        <v>6</v>
      </c>
      <c r="E11" s="6">
        <v>1</v>
      </c>
      <c r="F11" s="14">
        <v>21.67</v>
      </c>
      <c r="G11" s="14">
        <f t="shared" si="0"/>
        <v>21.67</v>
      </c>
      <c r="H11" s="14">
        <f t="shared" si="1"/>
        <v>3.6116666666666668</v>
      </c>
    </row>
    <row r="12" spans="1:8" ht="30" x14ac:dyDescent="0.25">
      <c r="A12" s="6">
        <v>9</v>
      </c>
      <c r="B12" s="8" t="s">
        <v>56</v>
      </c>
      <c r="C12" s="6" t="s">
        <v>2</v>
      </c>
      <c r="D12" s="6" t="s">
        <v>6</v>
      </c>
      <c r="E12" s="6">
        <v>5</v>
      </c>
      <c r="F12" s="14">
        <v>20.329999999999998</v>
      </c>
      <c r="G12" s="14">
        <f t="shared" si="0"/>
        <v>101.64999999999999</v>
      </c>
      <c r="H12" s="14">
        <f t="shared" si="1"/>
        <v>16.941666666666666</v>
      </c>
    </row>
    <row r="13" spans="1:8" ht="30" x14ac:dyDescent="0.25">
      <c r="A13" s="6">
        <v>10</v>
      </c>
      <c r="B13" s="8" t="s">
        <v>57</v>
      </c>
      <c r="C13" s="6" t="s">
        <v>2</v>
      </c>
      <c r="D13" s="6" t="s">
        <v>6</v>
      </c>
      <c r="E13" s="6">
        <v>2</v>
      </c>
      <c r="F13" s="14">
        <v>55.93</v>
      </c>
      <c r="G13" s="14">
        <f t="shared" si="0"/>
        <v>111.86</v>
      </c>
      <c r="H13" s="14">
        <f t="shared" si="1"/>
        <v>18.643333333333334</v>
      </c>
    </row>
    <row r="14" spans="1:8" x14ac:dyDescent="0.25">
      <c r="A14" s="6">
        <v>11</v>
      </c>
      <c r="B14" s="7" t="s">
        <v>58</v>
      </c>
      <c r="C14" s="6" t="s">
        <v>2</v>
      </c>
      <c r="D14" s="6" t="s">
        <v>6</v>
      </c>
      <c r="E14" s="6">
        <v>1</v>
      </c>
      <c r="F14" s="14">
        <v>24.02</v>
      </c>
      <c r="G14" s="14">
        <f t="shared" si="0"/>
        <v>24.02</v>
      </c>
      <c r="H14" s="14">
        <f t="shared" si="1"/>
        <v>4.003333333333333</v>
      </c>
    </row>
    <row r="15" spans="1:8" x14ac:dyDescent="0.25">
      <c r="A15" s="6">
        <v>12</v>
      </c>
      <c r="B15" s="7" t="s">
        <v>59</v>
      </c>
      <c r="C15" s="6" t="s">
        <v>2</v>
      </c>
      <c r="D15" s="6" t="s">
        <v>6</v>
      </c>
      <c r="E15" s="6">
        <v>1</v>
      </c>
      <c r="F15" s="14">
        <v>10.18</v>
      </c>
      <c r="G15" s="14">
        <f t="shared" si="0"/>
        <v>10.18</v>
      </c>
      <c r="H15" s="14">
        <f t="shared" si="1"/>
        <v>1.6966666666666665</v>
      </c>
    </row>
    <row r="16" spans="1:8" x14ac:dyDescent="0.25">
      <c r="A16" s="6">
        <v>13</v>
      </c>
      <c r="B16" s="7" t="s">
        <v>60</v>
      </c>
      <c r="C16" s="6" t="s">
        <v>2</v>
      </c>
      <c r="D16" s="6" t="s">
        <v>6</v>
      </c>
      <c r="E16" s="6">
        <v>1</v>
      </c>
      <c r="F16" s="14">
        <v>42.85</v>
      </c>
      <c r="G16" s="14">
        <f t="shared" si="0"/>
        <v>42.85</v>
      </c>
      <c r="H16" s="14">
        <f t="shared" si="1"/>
        <v>7.1416666666666666</v>
      </c>
    </row>
    <row r="17" spans="1:8" x14ac:dyDescent="0.25">
      <c r="A17" s="6">
        <v>14</v>
      </c>
      <c r="B17" s="7" t="s">
        <v>61</v>
      </c>
      <c r="C17" s="6" t="s">
        <v>2</v>
      </c>
      <c r="D17" s="6" t="s">
        <v>6</v>
      </c>
      <c r="E17" s="6">
        <v>1</v>
      </c>
      <c r="F17" s="14">
        <v>34.130000000000003</v>
      </c>
      <c r="G17" s="14">
        <f t="shared" si="0"/>
        <v>34.130000000000003</v>
      </c>
      <c r="H17" s="14">
        <f t="shared" si="1"/>
        <v>5.6883333333333335</v>
      </c>
    </row>
    <row r="18" spans="1:8" x14ac:dyDescent="0.25">
      <c r="A18" s="6">
        <v>15</v>
      </c>
      <c r="B18" s="7" t="s">
        <v>62</v>
      </c>
      <c r="C18" s="6" t="s">
        <v>2</v>
      </c>
      <c r="D18" s="6" t="s">
        <v>6</v>
      </c>
      <c r="E18" s="6">
        <v>1</v>
      </c>
      <c r="F18" s="14">
        <v>53.05</v>
      </c>
      <c r="G18" s="14">
        <f t="shared" si="0"/>
        <v>53.05</v>
      </c>
      <c r="H18" s="14">
        <f t="shared" si="1"/>
        <v>8.8416666666666668</v>
      </c>
    </row>
    <row r="19" spans="1:8" x14ac:dyDescent="0.25">
      <c r="A19" s="6">
        <v>16</v>
      </c>
      <c r="B19" s="7" t="s">
        <v>63</v>
      </c>
      <c r="C19" s="6" t="s">
        <v>2</v>
      </c>
      <c r="D19" s="6" t="s">
        <v>6</v>
      </c>
      <c r="E19" s="6">
        <v>1</v>
      </c>
      <c r="F19" s="14">
        <v>25.45</v>
      </c>
      <c r="G19" s="14">
        <f t="shared" si="0"/>
        <v>25.45</v>
      </c>
      <c r="H19" s="14">
        <f t="shared" si="1"/>
        <v>4.2416666666666663</v>
      </c>
    </row>
    <row r="20" spans="1:8" x14ac:dyDescent="0.25">
      <c r="A20" s="6">
        <v>17</v>
      </c>
      <c r="B20" s="7" t="s">
        <v>64</v>
      </c>
      <c r="C20" s="6" t="s">
        <v>2</v>
      </c>
      <c r="D20" s="6" t="s">
        <v>6</v>
      </c>
      <c r="E20" s="6">
        <v>1</v>
      </c>
      <c r="F20" s="14">
        <v>56.6</v>
      </c>
      <c r="G20" s="14">
        <f t="shared" si="0"/>
        <v>56.6</v>
      </c>
      <c r="H20" s="14">
        <f t="shared" si="1"/>
        <v>9.4333333333333336</v>
      </c>
    </row>
    <row r="21" spans="1:8" x14ac:dyDescent="0.25">
      <c r="A21" s="6">
        <v>18</v>
      </c>
      <c r="B21" s="7" t="s">
        <v>65</v>
      </c>
      <c r="C21" s="6" t="s">
        <v>2</v>
      </c>
      <c r="D21" s="6" t="s">
        <v>6</v>
      </c>
      <c r="E21" s="6">
        <v>1</v>
      </c>
      <c r="F21" s="14">
        <v>30.68</v>
      </c>
      <c r="G21" s="14">
        <f t="shared" si="0"/>
        <v>30.68</v>
      </c>
      <c r="H21" s="14">
        <f t="shared" si="1"/>
        <v>5.1133333333333333</v>
      </c>
    </row>
    <row r="22" spans="1:8" x14ac:dyDescent="0.25">
      <c r="A22" s="6">
        <v>19</v>
      </c>
      <c r="B22" s="8" t="s">
        <v>66</v>
      </c>
      <c r="C22" s="6" t="s">
        <v>2</v>
      </c>
      <c r="D22" s="6" t="s">
        <v>6</v>
      </c>
      <c r="E22" s="6">
        <v>1</v>
      </c>
      <c r="F22" s="14">
        <v>31.4</v>
      </c>
      <c r="G22" s="14">
        <f t="shared" si="0"/>
        <v>31.4</v>
      </c>
      <c r="H22" s="14">
        <f t="shared" si="1"/>
        <v>5.2333333333333334</v>
      </c>
    </row>
    <row r="23" spans="1:8" x14ac:dyDescent="0.25">
      <c r="A23" s="6">
        <v>20</v>
      </c>
      <c r="B23" s="8" t="s">
        <v>67</v>
      </c>
      <c r="C23" s="6" t="s">
        <v>2</v>
      </c>
      <c r="D23" s="6" t="s">
        <v>6</v>
      </c>
      <c r="E23" s="6">
        <v>2</v>
      </c>
      <c r="F23" s="14">
        <v>33.479999999999997</v>
      </c>
      <c r="G23" s="14">
        <f t="shared" si="0"/>
        <v>66.959999999999994</v>
      </c>
      <c r="H23" s="14">
        <f t="shared" si="1"/>
        <v>11.159999999999998</v>
      </c>
    </row>
    <row r="24" spans="1:8" ht="23.25" customHeight="1" x14ac:dyDescent="0.25">
      <c r="A24" s="6">
        <v>21</v>
      </c>
      <c r="B24" s="9" t="s">
        <v>68</v>
      </c>
      <c r="C24" s="6" t="s">
        <v>2</v>
      </c>
      <c r="D24" s="6" t="s">
        <v>6</v>
      </c>
      <c r="E24" s="6">
        <v>1</v>
      </c>
      <c r="F24" s="14">
        <v>30.5</v>
      </c>
      <c r="G24" s="14">
        <f t="shared" si="0"/>
        <v>30.5</v>
      </c>
      <c r="H24" s="14">
        <f t="shared" si="1"/>
        <v>5.083333333333333</v>
      </c>
    </row>
    <row r="25" spans="1:8" x14ac:dyDescent="0.25">
      <c r="A25" s="6">
        <v>22</v>
      </c>
      <c r="B25" s="8" t="s">
        <v>69</v>
      </c>
      <c r="C25" s="6" t="s">
        <v>2</v>
      </c>
      <c r="D25" s="6" t="s">
        <v>6</v>
      </c>
      <c r="E25" s="6">
        <v>1</v>
      </c>
      <c r="F25" s="14">
        <v>62.75</v>
      </c>
      <c r="G25" s="14">
        <f t="shared" si="0"/>
        <v>62.75</v>
      </c>
      <c r="H25" s="14">
        <f t="shared" si="1"/>
        <v>10.458333333333334</v>
      </c>
    </row>
    <row r="26" spans="1:8" x14ac:dyDescent="0.25">
      <c r="A26" s="6">
        <v>23</v>
      </c>
      <c r="B26" s="8" t="s">
        <v>70</v>
      </c>
      <c r="C26" s="6" t="s">
        <v>2</v>
      </c>
      <c r="D26" s="6" t="s">
        <v>6</v>
      </c>
      <c r="E26" s="6">
        <v>1</v>
      </c>
      <c r="F26" s="14">
        <v>28.47</v>
      </c>
      <c r="G26" s="14">
        <f t="shared" si="0"/>
        <v>28.47</v>
      </c>
      <c r="H26" s="14">
        <f t="shared" si="1"/>
        <v>4.7450000000000001</v>
      </c>
    </row>
    <row r="27" spans="1:8" x14ac:dyDescent="0.25">
      <c r="A27" s="6">
        <v>24</v>
      </c>
      <c r="B27" s="8" t="s">
        <v>71</v>
      </c>
      <c r="C27" s="6" t="s">
        <v>2</v>
      </c>
      <c r="D27" s="6" t="s">
        <v>6</v>
      </c>
      <c r="E27" s="6">
        <v>1</v>
      </c>
      <c r="F27" s="14">
        <v>35.33</v>
      </c>
      <c r="G27" s="14">
        <f t="shared" si="0"/>
        <v>35.33</v>
      </c>
      <c r="H27" s="14">
        <f t="shared" si="1"/>
        <v>5.8883333333333328</v>
      </c>
    </row>
    <row r="28" spans="1:8" x14ac:dyDescent="0.25">
      <c r="A28" s="6">
        <v>25</v>
      </c>
      <c r="B28" s="8" t="s">
        <v>72</v>
      </c>
      <c r="C28" s="6" t="s">
        <v>2</v>
      </c>
      <c r="D28" s="6" t="s">
        <v>6</v>
      </c>
      <c r="E28" s="6">
        <v>6</v>
      </c>
      <c r="F28" s="14">
        <v>34.950000000000003</v>
      </c>
      <c r="G28" s="14">
        <f t="shared" si="0"/>
        <v>209.70000000000002</v>
      </c>
      <c r="H28" s="14">
        <f t="shared" si="1"/>
        <v>34.950000000000003</v>
      </c>
    </row>
    <row r="29" spans="1:8" x14ac:dyDescent="0.25">
      <c r="A29" s="6">
        <v>26</v>
      </c>
      <c r="B29" s="7" t="s">
        <v>73</v>
      </c>
      <c r="C29" s="6" t="s">
        <v>2</v>
      </c>
      <c r="D29" s="6" t="s">
        <v>6</v>
      </c>
      <c r="E29" s="12">
        <v>1</v>
      </c>
      <c r="F29" s="14">
        <v>17.12</v>
      </c>
      <c r="G29" s="14">
        <f t="shared" si="0"/>
        <v>17.12</v>
      </c>
      <c r="H29" s="14">
        <f t="shared" si="1"/>
        <v>2.8533333333333335</v>
      </c>
    </row>
    <row r="30" spans="1:8" x14ac:dyDescent="0.25">
      <c r="A30" s="6">
        <v>27</v>
      </c>
      <c r="B30" s="7" t="s">
        <v>74</v>
      </c>
      <c r="C30" s="6" t="s">
        <v>2</v>
      </c>
      <c r="D30" s="6" t="s">
        <v>6</v>
      </c>
      <c r="E30" s="6">
        <v>1</v>
      </c>
      <c r="F30" s="14">
        <v>18.309999999999999</v>
      </c>
      <c r="G30" s="14">
        <f t="shared" si="0"/>
        <v>18.309999999999999</v>
      </c>
      <c r="H30" s="14">
        <f t="shared" si="1"/>
        <v>3.0516666666666663</v>
      </c>
    </row>
    <row r="31" spans="1:8" x14ac:dyDescent="0.25">
      <c r="A31" s="27" t="s">
        <v>9</v>
      </c>
      <c r="B31" s="27"/>
      <c r="C31" s="27"/>
      <c r="D31" s="27"/>
      <c r="E31" s="27"/>
      <c r="F31" s="27"/>
      <c r="G31" s="17">
        <f>SUM(G4:G30)</f>
        <v>2690.8499999999995</v>
      </c>
      <c r="H31" s="25">
        <f>SUM(H4:H30)</f>
        <v>448.47499999999997</v>
      </c>
    </row>
    <row r="32" spans="1:8" x14ac:dyDescent="0.25">
      <c r="A32" s="2"/>
      <c r="C32" s="2"/>
      <c r="D32" s="2"/>
    </row>
    <row r="33" spans="1:8" x14ac:dyDescent="0.25">
      <c r="A33" s="28" t="s">
        <v>75</v>
      </c>
      <c r="B33" s="28"/>
      <c r="C33" s="28"/>
      <c r="D33" s="28"/>
      <c r="E33" s="28"/>
      <c r="F33" s="28"/>
      <c r="G33" s="28"/>
      <c r="H33" s="28"/>
    </row>
    <row r="34" spans="1:8" ht="45" x14ac:dyDescent="0.25">
      <c r="A34" s="3" t="s">
        <v>0</v>
      </c>
      <c r="B34" s="4" t="s">
        <v>1</v>
      </c>
      <c r="C34" s="3" t="s">
        <v>2</v>
      </c>
      <c r="D34" s="3" t="s">
        <v>3</v>
      </c>
      <c r="E34" s="5" t="s">
        <v>4</v>
      </c>
      <c r="F34" s="13" t="s">
        <v>5</v>
      </c>
      <c r="G34" s="13" t="s">
        <v>123</v>
      </c>
      <c r="H34" s="13" t="s">
        <v>124</v>
      </c>
    </row>
    <row r="35" spans="1:8" ht="45" x14ac:dyDescent="0.25">
      <c r="A35" s="6">
        <v>1</v>
      </c>
      <c r="B35" s="8" t="s">
        <v>36</v>
      </c>
      <c r="C35" s="6" t="s">
        <v>10</v>
      </c>
      <c r="D35" s="6" t="s">
        <v>6</v>
      </c>
      <c r="E35" s="6">
        <v>1</v>
      </c>
      <c r="F35" s="14">
        <v>76.72</v>
      </c>
      <c r="G35" s="14">
        <f>E35*F35</f>
        <v>76.72</v>
      </c>
      <c r="H35" s="14">
        <f>G35/6</f>
        <v>12.786666666666667</v>
      </c>
    </row>
    <row r="36" spans="1:8" ht="60" x14ac:dyDescent="0.25">
      <c r="A36" s="6">
        <v>2</v>
      </c>
      <c r="B36" s="8" t="s">
        <v>37</v>
      </c>
      <c r="C36" s="6" t="s">
        <v>2</v>
      </c>
      <c r="D36" s="6" t="s">
        <v>6</v>
      </c>
      <c r="E36" s="12">
        <v>3</v>
      </c>
      <c r="F36" s="14">
        <v>4.34</v>
      </c>
      <c r="G36" s="14">
        <f t="shared" ref="G36:G43" si="2">E36*F36</f>
        <v>13.02</v>
      </c>
      <c r="H36" s="14">
        <f t="shared" ref="H36:H43" si="3">G36/6</f>
        <v>2.17</v>
      </c>
    </row>
    <row r="37" spans="1:8" ht="30" x14ac:dyDescent="0.25">
      <c r="A37" s="6">
        <v>3</v>
      </c>
      <c r="B37" s="10" t="s">
        <v>11</v>
      </c>
      <c r="C37" s="11" t="s">
        <v>12</v>
      </c>
      <c r="D37" s="6" t="s">
        <v>6</v>
      </c>
      <c r="E37" s="6">
        <v>6</v>
      </c>
      <c r="F37" s="14">
        <v>24.35</v>
      </c>
      <c r="G37" s="14">
        <f t="shared" si="2"/>
        <v>146.10000000000002</v>
      </c>
      <c r="H37" s="14">
        <f t="shared" si="3"/>
        <v>24.350000000000005</v>
      </c>
    </row>
    <row r="38" spans="1:8" ht="270" x14ac:dyDescent="0.25">
      <c r="A38" s="6">
        <v>4</v>
      </c>
      <c r="B38" s="9" t="s">
        <v>76</v>
      </c>
      <c r="C38" s="6" t="s">
        <v>2</v>
      </c>
      <c r="D38" s="6" t="s">
        <v>6</v>
      </c>
      <c r="E38" s="12">
        <v>3</v>
      </c>
      <c r="F38" s="14">
        <v>2.5099999999999998</v>
      </c>
      <c r="G38" s="14">
        <f t="shared" si="2"/>
        <v>7.5299999999999994</v>
      </c>
      <c r="H38" s="14">
        <f t="shared" si="3"/>
        <v>1.2549999999999999</v>
      </c>
    </row>
    <row r="39" spans="1:8" ht="150" x14ac:dyDescent="0.25">
      <c r="A39" s="6">
        <v>5</v>
      </c>
      <c r="B39" s="9" t="s">
        <v>39</v>
      </c>
      <c r="C39" s="6" t="s">
        <v>40</v>
      </c>
      <c r="D39" s="6" t="s">
        <v>6</v>
      </c>
      <c r="E39" s="6">
        <v>1</v>
      </c>
      <c r="F39" s="14">
        <v>13.48</v>
      </c>
      <c r="G39" s="14">
        <f t="shared" si="2"/>
        <v>13.48</v>
      </c>
      <c r="H39" s="14">
        <f t="shared" si="3"/>
        <v>2.2466666666666666</v>
      </c>
    </row>
    <row r="40" spans="1:8" ht="45" x14ac:dyDescent="0.25">
      <c r="A40" s="6">
        <v>6</v>
      </c>
      <c r="B40" s="9" t="s">
        <v>13</v>
      </c>
      <c r="C40" s="6" t="s">
        <v>2</v>
      </c>
      <c r="D40" s="6" t="s">
        <v>6</v>
      </c>
      <c r="E40" s="6">
        <v>1</v>
      </c>
      <c r="F40" s="14">
        <v>43.27</v>
      </c>
      <c r="G40" s="14">
        <f t="shared" si="2"/>
        <v>43.27</v>
      </c>
      <c r="H40" s="14">
        <f t="shared" si="3"/>
        <v>7.2116666666666669</v>
      </c>
    </row>
    <row r="41" spans="1:8" ht="45" x14ac:dyDescent="0.25">
      <c r="A41" s="6">
        <v>7</v>
      </c>
      <c r="B41" s="8" t="s">
        <v>77</v>
      </c>
      <c r="C41" s="6" t="s">
        <v>10</v>
      </c>
      <c r="D41" s="6" t="s">
        <v>6</v>
      </c>
      <c r="E41" s="6">
        <v>3</v>
      </c>
      <c r="F41" s="14">
        <v>3.74</v>
      </c>
      <c r="G41" s="14">
        <f t="shared" si="2"/>
        <v>11.22</v>
      </c>
      <c r="H41" s="14">
        <f t="shared" si="3"/>
        <v>1.87</v>
      </c>
    </row>
    <row r="42" spans="1:8" x14ac:dyDescent="0.25">
      <c r="A42" s="6">
        <v>8</v>
      </c>
      <c r="B42" s="8" t="s">
        <v>78</v>
      </c>
      <c r="C42" s="6" t="s">
        <v>10</v>
      </c>
      <c r="D42" s="6" t="s">
        <v>6</v>
      </c>
      <c r="E42" s="6">
        <v>1</v>
      </c>
      <c r="F42" s="14">
        <v>10.85</v>
      </c>
      <c r="G42" s="14">
        <f t="shared" si="2"/>
        <v>10.85</v>
      </c>
      <c r="H42" s="14">
        <f t="shared" si="3"/>
        <v>1.8083333333333333</v>
      </c>
    </row>
    <row r="43" spans="1:8" ht="105" x14ac:dyDescent="0.25">
      <c r="A43" s="6">
        <v>9</v>
      </c>
      <c r="B43" s="8" t="s">
        <v>43</v>
      </c>
      <c r="C43" s="6" t="s">
        <v>2</v>
      </c>
      <c r="D43" s="6" t="s">
        <v>6</v>
      </c>
      <c r="E43" s="6">
        <v>1</v>
      </c>
      <c r="F43" s="14">
        <v>24.79</v>
      </c>
      <c r="G43" s="14">
        <f t="shared" si="2"/>
        <v>24.79</v>
      </c>
      <c r="H43" s="14">
        <f t="shared" si="3"/>
        <v>4.1316666666666668</v>
      </c>
    </row>
    <row r="44" spans="1:8" x14ac:dyDescent="0.25">
      <c r="A44" s="27" t="s">
        <v>14</v>
      </c>
      <c r="B44" s="27"/>
      <c r="C44" s="27"/>
      <c r="D44" s="27"/>
      <c r="E44" s="27"/>
      <c r="F44" s="27"/>
      <c r="G44" s="17">
        <f>SUM(G35:G43)</f>
        <v>346.98000000000008</v>
      </c>
      <c r="H44" s="25">
        <f>SUM(H35:H43)</f>
        <v>57.830000000000005</v>
      </c>
    </row>
    <row r="45" spans="1:8" x14ac:dyDescent="0.25">
      <c r="A45" s="2"/>
      <c r="C45" s="2"/>
      <c r="D45" s="2"/>
    </row>
    <row r="46" spans="1:8" x14ac:dyDescent="0.25">
      <c r="A46" s="28" t="s">
        <v>79</v>
      </c>
      <c r="B46" s="28"/>
      <c r="C46" s="28"/>
      <c r="D46" s="28"/>
      <c r="E46" s="28"/>
      <c r="F46" s="28"/>
      <c r="G46" s="28"/>
      <c r="H46" s="28"/>
    </row>
    <row r="47" spans="1:8" ht="45" x14ac:dyDescent="0.25">
      <c r="A47" s="3" t="s">
        <v>0</v>
      </c>
      <c r="B47" s="4" t="s">
        <v>1</v>
      </c>
      <c r="C47" s="3" t="s">
        <v>2</v>
      </c>
      <c r="D47" s="3" t="s">
        <v>3</v>
      </c>
      <c r="E47" s="5" t="s">
        <v>4</v>
      </c>
      <c r="F47" s="13" t="s">
        <v>5</v>
      </c>
      <c r="G47" s="13" t="s">
        <v>123</v>
      </c>
      <c r="H47" s="13" t="s">
        <v>124</v>
      </c>
    </row>
    <row r="48" spans="1:8" ht="225" x14ac:dyDescent="0.25">
      <c r="A48" s="6">
        <v>1</v>
      </c>
      <c r="B48" s="8" t="s">
        <v>15</v>
      </c>
      <c r="C48" s="6" t="s">
        <v>2</v>
      </c>
      <c r="D48" s="6" t="s">
        <v>6</v>
      </c>
      <c r="E48" s="6">
        <v>2</v>
      </c>
      <c r="F48" s="14">
        <v>61.63</v>
      </c>
      <c r="G48" s="14">
        <f>E48*F48</f>
        <v>123.26</v>
      </c>
      <c r="H48" s="14">
        <f>G48/6</f>
        <v>20.543333333333333</v>
      </c>
    </row>
    <row r="49" spans="1:8" ht="45" x14ac:dyDescent="0.25">
      <c r="A49" s="6">
        <v>2</v>
      </c>
      <c r="B49" s="8" t="s">
        <v>16</v>
      </c>
      <c r="C49" s="6" t="s">
        <v>2</v>
      </c>
      <c r="D49" s="6" t="s">
        <v>6</v>
      </c>
      <c r="E49" s="12">
        <v>4</v>
      </c>
      <c r="F49" s="14">
        <v>36.619999999999997</v>
      </c>
      <c r="G49" s="14">
        <f t="shared" ref="G49:G51" si="4">E49*F49</f>
        <v>146.47999999999999</v>
      </c>
      <c r="H49" s="14">
        <f t="shared" ref="H49:H51" si="5">G49/6</f>
        <v>24.41333333333333</v>
      </c>
    </row>
    <row r="50" spans="1:8" ht="45" x14ac:dyDescent="0.25">
      <c r="A50" s="6">
        <v>3</v>
      </c>
      <c r="B50" s="8" t="s">
        <v>47</v>
      </c>
      <c r="C50" s="6" t="s">
        <v>2</v>
      </c>
      <c r="D50" s="6" t="s">
        <v>6</v>
      </c>
      <c r="E50" s="12">
        <v>2</v>
      </c>
      <c r="F50" s="14">
        <v>28.51</v>
      </c>
      <c r="G50" s="14">
        <f t="shared" si="4"/>
        <v>57.02</v>
      </c>
      <c r="H50" s="14">
        <f t="shared" si="5"/>
        <v>9.5033333333333339</v>
      </c>
    </row>
    <row r="51" spans="1:8" ht="60" x14ac:dyDescent="0.25">
      <c r="A51" s="6">
        <v>4</v>
      </c>
      <c r="B51" s="9" t="s">
        <v>17</v>
      </c>
      <c r="C51" s="11" t="s">
        <v>10</v>
      </c>
      <c r="D51" s="6" t="s">
        <v>6</v>
      </c>
      <c r="E51" s="6">
        <v>6</v>
      </c>
      <c r="F51" s="14">
        <v>13.05</v>
      </c>
      <c r="G51" s="14">
        <f t="shared" si="4"/>
        <v>78.300000000000011</v>
      </c>
      <c r="H51" s="14">
        <f t="shared" si="5"/>
        <v>13.050000000000002</v>
      </c>
    </row>
    <row r="52" spans="1:8" x14ac:dyDescent="0.25">
      <c r="A52" s="27" t="s">
        <v>18</v>
      </c>
      <c r="B52" s="27"/>
      <c r="C52" s="27"/>
      <c r="D52" s="27"/>
      <c r="E52" s="27"/>
      <c r="F52" s="27"/>
      <c r="G52" s="17">
        <f>SUM(G48:G51)</f>
        <v>405.06</v>
      </c>
      <c r="H52" s="25">
        <f>SUM(H48:H51)</f>
        <v>67.509999999999991</v>
      </c>
    </row>
  </sheetData>
  <mergeCells count="6">
    <mergeCell ref="A52:F52"/>
    <mergeCell ref="A31:F31"/>
    <mergeCell ref="A44:F44"/>
    <mergeCell ref="A2:H2"/>
    <mergeCell ref="A46:H46"/>
    <mergeCell ref="A33:H33"/>
  </mergeCells>
  <pageMargins left="0.511811024" right="0.511811024" top="0.78740157499999996" bottom="0.78740157499999996" header="0.31496062000000002" footer="0.31496062000000002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A2210-9E56-4CE3-B26B-A8365CB69C40}">
  <sheetPr>
    <tabColor rgb="FF92D050"/>
    <pageSetUpPr fitToPage="1"/>
  </sheetPr>
  <dimension ref="A2:H54"/>
  <sheetViews>
    <sheetView topLeftCell="A46" workbookViewId="0">
      <selection activeCell="A2" sqref="A2:H54"/>
    </sheetView>
  </sheetViews>
  <sheetFormatPr defaultRowHeight="15" x14ac:dyDescent="0.25"/>
  <cols>
    <col min="1" max="1" width="3" bestFit="1" customWidth="1"/>
    <col min="2" max="2" width="50.42578125" customWidth="1"/>
    <col min="4" max="4" width="11.85546875" bestFit="1" customWidth="1"/>
    <col min="5" max="5" width="10.42578125" customWidth="1"/>
    <col min="6" max="6" width="9.85546875" customWidth="1"/>
    <col min="7" max="7" width="10.85546875" bestFit="1" customWidth="1"/>
    <col min="8" max="8" width="11.7109375" style="2" customWidth="1"/>
  </cols>
  <sheetData>
    <row r="2" spans="1:8" x14ac:dyDescent="0.25">
      <c r="A2" s="28" t="s">
        <v>82</v>
      </c>
      <c r="B2" s="28"/>
      <c r="C2" s="28"/>
      <c r="D2" s="28"/>
      <c r="E2" s="28"/>
      <c r="F2" s="28"/>
      <c r="G2" s="28"/>
      <c r="H2" s="28"/>
    </row>
    <row r="3" spans="1:8" ht="45" x14ac:dyDescent="0.25">
      <c r="A3" s="3" t="s">
        <v>0</v>
      </c>
      <c r="B3" s="4" t="s">
        <v>1</v>
      </c>
      <c r="C3" s="3" t="s">
        <v>2</v>
      </c>
      <c r="D3" s="3" t="s">
        <v>3</v>
      </c>
      <c r="E3" s="5" t="s">
        <v>4</v>
      </c>
      <c r="F3" s="13" t="s">
        <v>5</v>
      </c>
      <c r="G3" s="13" t="s">
        <v>123</v>
      </c>
      <c r="H3" s="13" t="s">
        <v>124</v>
      </c>
    </row>
    <row r="4" spans="1:8" s="20" customFormat="1" x14ac:dyDescent="0.25">
      <c r="A4" s="12">
        <v>1</v>
      </c>
      <c r="B4" s="18" t="s">
        <v>120</v>
      </c>
      <c r="C4" s="12" t="s">
        <v>2</v>
      </c>
      <c r="D4" s="12" t="s">
        <v>6</v>
      </c>
      <c r="E4" s="12">
        <v>2</v>
      </c>
      <c r="F4" s="19">
        <v>21.13</v>
      </c>
      <c r="G4" s="19">
        <f>E4*F4</f>
        <v>42.26</v>
      </c>
      <c r="H4" s="19">
        <f>G4/6</f>
        <v>7.043333333333333</v>
      </c>
    </row>
    <row r="5" spans="1:8" ht="30" x14ac:dyDescent="0.25">
      <c r="A5" s="6">
        <v>2</v>
      </c>
      <c r="B5" s="9" t="s">
        <v>83</v>
      </c>
      <c r="C5" s="6" t="s">
        <v>2</v>
      </c>
      <c r="D5" s="6" t="s">
        <v>6</v>
      </c>
      <c r="E5" s="6">
        <v>2</v>
      </c>
      <c r="F5" s="14">
        <v>14.55</v>
      </c>
      <c r="G5" s="14">
        <f t="shared" ref="G5:G32" si="0">E5*F5</f>
        <v>29.1</v>
      </c>
      <c r="H5" s="19">
        <f t="shared" ref="H5:H8" si="1">G5/6</f>
        <v>4.8500000000000005</v>
      </c>
    </row>
    <row r="6" spans="1:8" ht="45" x14ac:dyDescent="0.25">
      <c r="A6" s="6">
        <v>3</v>
      </c>
      <c r="B6" s="8" t="s">
        <v>84</v>
      </c>
      <c r="C6" s="6" t="s">
        <v>2</v>
      </c>
      <c r="D6" s="6" t="s">
        <v>6</v>
      </c>
      <c r="E6" s="6">
        <v>2</v>
      </c>
      <c r="F6" s="14">
        <v>9.5500000000000007</v>
      </c>
      <c r="G6" s="14">
        <f t="shared" si="0"/>
        <v>19.100000000000001</v>
      </c>
      <c r="H6" s="19">
        <f t="shared" si="1"/>
        <v>3.1833333333333336</v>
      </c>
    </row>
    <row r="7" spans="1:8" ht="60" x14ac:dyDescent="0.25">
      <c r="A7" s="6">
        <v>4</v>
      </c>
      <c r="B7" s="8" t="s">
        <v>85</v>
      </c>
      <c r="C7" s="6" t="s">
        <v>2</v>
      </c>
      <c r="D7" s="6" t="s">
        <v>6</v>
      </c>
      <c r="E7" s="6">
        <v>4</v>
      </c>
      <c r="F7" s="14">
        <v>15.3</v>
      </c>
      <c r="G7" s="14">
        <f t="shared" si="0"/>
        <v>61.2</v>
      </c>
      <c r="H7" s="19">
        <f t="shared" si="1"/>
        <v>10.200000000000001</v>
      </c>
    </row>
    <row r="8" spans="1:8" ht="60" x14ac:dyDescent="0.25">
      <c r="A8" s="6">
        <v>5</v>
      </c>
      <c r="B8" s="8" t="s">
        <v>86</v>
      </c>
      <c r="C8" s="6" t="s">
        <v>2</v>
      </c>
      <c r="D8" s="6" t="s">
        <v>6</v>
      </c>
      <c r="E8" s="12">
        <v>1</v>
      </c>
      <c r="F8" s="14">
        <v>222.93</v>
      </c>
      <c r="G8" s="14">
        <f t="shared" si="0"/>
        <v>222.93</v>
      </c>
      <c r="H8" s="19">
        <f t="shared" si="1"/>
        <v>37.155000000000001</v>
      </c>
    </row>
    <row r="9" spans="1:8" x14ac:dyDescent="0.25">
      <c r="A9" s="6">
        <v>6</v>
      </c>
      <c r="B9" s="9" t="s">
        <v>87</v>
      </c>
      <c r="C9" s="6" t="s">
        <v>2</v>
      </c>
      <c r="D9" s="6" t="s">
        <v>6</v>
      </c>
      <c r="E9" s="6">
        <v>2</v>
      </c>
      <c r="F9" s="14">
        <v>23.19</v>
      </c>
      <c r="G9" s="14">
        <f t="shared" si="0"/>
        <v>46.38</v>
      </c>
      <c r="H9" s="14">
        <f>G9/6</f>
        <v>7.73</v>
      </c>
    </row>
    <row r="10" spans="1:8" ht="30" x14ac:dyDescent="0.25">
      <c r="A10" s="6">
        <v>7</v>
      </c>
      <c r="B10" s="9" t="s">
        <v>88</v>
      </c>
      <c r="C10" s="6" t="s">
        <v>2</v>
      </c>
      <c r="D10" s="6" t="s">
        <v>6</v>
      </c>
      <c r="E10" s="6">
        <v>5</v>
      </c>
      <c r="F10" s="14">
        <v>8.26</v>
      </c>
      <c r="G10" s="14">
        <f t="shared" si="0"/>
        <v>41.3</v>
      </c>
      <c r="H10" s="14">
        <f t="shared" ref="H10:H15" si="2">G10/6</f>
        <v>6.8833333333333329</v>
      </c>
    </row>
    <row r="11" spans="1:8" ht="45" x14ac:dyDescent="0.25">
      <c r="A11" s="6">
        <v>8</v>
      </c>
      <c r="B11" s="8" t="s">
        <v>89</v>
      </c>
      <c r="C11" s="6" t="s">
        <v>2</v>
      </c>
      <c r="D11" s="6" t="s">
        <v>6</v>
      </c>
      <c r="E11" s="6">
        <v>10</v>
      </c>
      <c r="F11" s="14">
        <v>1.2</v>
      </c>
      <c r="G11" s="14">
        <f t="shared" si="0"/>
        <v>12</v>
      </c>
      <c r="H11" s="14">
        <f t="shared" si="2"/>
        <v>2</v>
      </c>
    </row>
    <row r="12" spans="1:8" ht="45" x14ac:dyDescent="0.25">
      <c r="A12" s="6">
        <v>9</v>
      </c>
      <c r="B12" s="8" t="s">
        <v>90</v>
      </c>
      <c r="C12" s="6" t="s">
        <v>2</v>
      </c>
      <c r="D12" s="6" t="s">
        <v>6</v>
      </c>
      <c r="E12" s="6">
        <v>10</v>
      </c>
      <c r="F12" s="14">
        <v>1.62</v>
      </c>
      <c r="G12" s="14">
        <f t="shared" si="0"/>
        <v>16.200000000000003</v>
      </c>
      <c r="H12" s="14">
        <f t="shared" si="2"/>
        <v>2.7000000000000006</v>
      </c>
    </row>
    <row r="13" spans="1:8" ht="45" x14ac:dyDescent="0.25">
      <c r="A13" s="6">
        <v>10</v>
      </c>
      <c r="B13" s="8" t="s">
        <v>91</v>
      </c>
      <c r="C13" s="6" t="s">
        <v>2</v>
      </c>
      <c r="D13" s="6" t="s">
        <v>6</v>
      </c>
      <c r="E13" s="6">
        <v>10</v>
      </c>
      <c r="F13" s="14">
        <v>1.04</v>
      </c>
      <c r="G13" s="14">
        <f t="shared" si="0"/>
        <v>10.4</v>
      </c>
      <c r="H13" s="14">
        <f t="shared" si="2"/>
        <v>1.7333333333333334</v>
      </c>
    </row>
    <row r="14" spans="1:8" ht="45" x14ac:dyDescent="0.25">
      <c r="A14" s="6">
        <v>11</v>
      </c>
      <c r="B14" s="8" t="s">
        <v>92</v>
      </c>
      <c r="C14" s="6" t="s">
        <v>2</v>
      </c>
      <c r="D14" s="6" t="s">
        <v>6</v>
      </c>
      <c r="E14" s="6">
        <v>10</v>
      </c>
      <c r="F14" s="14">
        <v>2.09</v>
      </c>
      <c r="G14" s="14">
        <f t="shared" si="0"/>
        <v>20.9</v>
      </c>
      <c r="H14" s="14">
        <f t="shared" si="2"/>
        <v>3.4833333333333329</v>
      </c>
    </row>
    <row r="15" spans="1:8" ht="60" x14ac:dyDescent="0.25">
      <c r="A15" s="6">
        <v>12</v>
      </c>
      <c r="B15" s="8" t="s">
        <v>93</v>
      </c>
      <c r="C15" s="6" t="s">
        <v>2</v>
      </c>
      <c r="D15" s="6" t="s">
        <v>6</v>
      </c>
      <c r="E15" s="6">
        <v>1</v>
      </c>
      <c r="F15" s="14">
        <v>150.33000000000001</v>
      </c>
      <c r="G15" s="14">
        <f t="shared" si="0"/>
        <v>150.33000000000001</v>
      </c>
      <c r="H15" s="14">
        <f t="shared" si="2"/>
        <v>25.055000000000003</v>
      </c>
    </row>
    <row r="16" spans="1:8" ht="30" x14ac:dyDescent="0.25">
      <c r="A16" s="6">
        <v>13</v>
      </c>
      <c r="B16" s="8" t="s">
        <v>94</v>
      </c>
      <c r="C16" s="6" t="s">
        <v>2</v>
      </c>
      <c r="D16" s="6" t="s">
        <v>6</v>
      </c>
      <c r="E16" s="6">
        <v>6</v>
      </c>
      <c r="F16" s="14">
        <v>8.43</v>
      </c>
      <c r="G16" s="14">
        <f t="shared" si="0"/>
        <v>50.58</v>
      </c>
      <c r="H16" s="14">
        <f>G16/6</f>
        <v>8.43</v>
      </c>
    </row>
    <row r="17" spans="1:8" ht="30" x14ac:dyDescent="0.25">
      <c r="A17" s="6">
        <v>14</v>
      </c>
      <c r="B17" s="8" t="s">
        <v>95</v>
      </c>
      <c r="C17" s="6" t="s">
        <v>2</v>
      </c>
      <c r="D17" s="6" t="s">
        <v>6</v>
      </c>
      <c r="E17" s="6">
        <v>6</v>
      </c>
      <c r="F17" s="14">
        <v>34.17</v>
      </c>
      <c r="G17" s="14">
        <f t="shared" si="0"/>
        <v>205.02</v>
      </c>
      <c r="H17" s="14">
        <f t="shared" ref="H17:H29" si="3">G17/6</f>
        <v>34.17</v>
      </c>
    </row>
    <row r="18" spans="1:8" x14ac:dyDescent="0.25">
      <c r="A18" s="6">
        <v>15</v>
      </c>
      <c r="B18" s="7" t="s">
        <v>96</v>
      </c>
      <c r="C18" s="6" t="s">
        <v>2</v>
      </c>
      <c r="D18" s="6" t="s">
        <v>6</v>
      </c>
      <c r="E18" s="6">
        <v>6</v>
      </c>
      <c r="F18" s="14">
        <v>6.86</v>
      </c>
      <c r="G18" s="14">
        <f t="shared" si="0"/>
        <v>41.160000000000004</v>
      </c>
      <c r="H18" s="14">
        <f t="shared" si="3"/>
        <v>6.86</v>
      </c>
    </row>
    <row r="19" spans="1:8" x14ac:dyDescent="0.25">
      <c r="A19" s="6">
        <v>16</v>
      </c>
      <c r="B19" s="7" t="s">
        <v>97</v>
      </c>
      <c r="C19" s="6" t="s">
        <v>2</v>
      </c>
      <c r="D19" s="6" t="s">
        <v>6</v>
      </c>
      <c r="E19" s="6">
        <v>6</v>
      </c>
      <c r="F19" s="14">
        <v>8.08</v>
      </c>
      <c r="G19" s="14">
        <f t="shared" si="0"/>
        <v>48.480000000000004</v>
      </c>
      <c r="H19" s="14">
        <f t="shared" si="3"/>
        <v>8.08</v>
      </c>
    </row>
    <row r="20" spans="1:8" x14ac:dyDescent="0.25">
      <c r="A20" s="6">
        <v>17</v>
      </c>
      <c r="B20" s="7" t="s">
        <v>98</v>
      </c>
      <c r="C20" s="6" t="s">
        <v>2</v>
      </c>
      <c r="D20" s="6" t="s">
        <v>6</v>
      </c>
      <c r="E20" s="6">
        <v>6</v>
      </c>
      <c r="F20" s="14">
        <v>13.99</v>
      </c>
      <c r="G20" s="14">
        <f t="shared" si="0"/>
        <v>83.94</v>
      </c>
      <c r="H20" s="14">
        <f t="shared" si="3"/>
        <v>13.99</v>
      </c>
    </row>
    <row r="21" spans="1:8" ht="75" x14ac:dyDescent="0.25">
      <c r="A21" s="6">
        <v>18</v>
      </c>
      <c r="B21" s="8" t="s">
        <v>99</v>
      </c>
      <c r="C21" s="6" t="s">
        <v>2</v>
      </c>
      <c r="D21" s="6" t="s">
        <v>6</v>
      </c>
      <c r="E21" s="6">
        <v>1</v>
      </c>
      <c r="F21" s="14">
        <v>60.19</v>
      </c>
      <c r="G21" s="14">
        <f t="shared" si="0"/>
        <v>60.19</v>
      </c>
      <c r="H21" s="14">
        <f t="shared" si="3"/>
        <v>10.031666666666666</v>
      </c>
    </row>
    <row r="22" spans="1:8" ht="105" x14ac:dyDescent="0.25">
      <c r="A22" s="6">
        <v>19</v>
      </c>
      <c r="B22" s="8" t="s">
        <v>100</v>
      </c>
      <c r="C22" s="6" t="s">
        <v>2</v>
      </c>
      <c r="D22" s="6" t="s">
        <v>6</v>
      </c>
      <c r="E22" s="6">
        <v>1</v>
      </c>
      <c r="F22" s="14">
        <v>67.3</v>
      </c>
      <c r="G22" s="14">
        <f t="shared" si="0"/>
        <v>67.3</v>
      </c>
      <c r="H22" s="14">
        <f t="shared" si="3"/>
        <v>11.216666666666667</v>
      </c>
    </row>
    <row r="23" spans="1:8" ht="60" x14ac:dyDescent="0.25">
      <c r="A23" s="6">
        <v>20</v>
      </c>
      <c r="B23" s="9" t="s">
        <v>101</v>
      </c>
      <c r="C23" s="6" t="s">
        <v>2</v>
      </c>
      <c r="D23" s="6" t="s">
        <v>6</v>
      </c>
      <c r="E23" s="6">
        <v>3</v>
      </c>
      <c r="F23" s="14">
        <v>53.72</v>
      </c>
      <c r="G23" s="14">
        <f t="shared" si="0"/>
        <v>161.16</v>
      </c>
      <c r="H23" s="14">
        <f t="shared" si="3"/>
        <v>26.86</v>
      </c>
    </row>
    <row r="24" spans="1:8" ht="75" x14ac:dyDescent="0.25">
      <c r="A24" s="6">
        <v>21</v>
      </c>
      <c r="B24" s="8" t="s">
        <v>102</v>
      </c>
      <c r="C24" s="6" t="s">
        <v>2</v>
      </c>
      <c r="D24" s="6" t="s">
        <v>6</v>
      </c>
      <c r="E24" s="6">
        <v>1</v>
      </c>
      <c r="F24" s="14">
        <v>220.45</v>
      </c>
      <c r="G24" s="14">
        <f t="shared" si="0"/>
        <v>220.45</v>
      </c>
      <c r="H24" s="14">
        <f t="shared" si="3"/>
        <v>36.741666666666667</v>
      </c>
    </row>
    <row r="25" spans="1:8" s="20" customFormat="1" x14ac:dyDescent="0.25">
      <c r="A25" s="12">
        <v>22</v>
      </c>
      <c r="B25" s="18" t="s">
        <v>103</v>
      </c>
      <c r="C25" s="12" t="s">
        <v>2</v>
      </c>
      <c r="D25" s="12" t="s">
        <v>6</v>
      </c>
      <c r="E25" s="12">
        <v>3</v>
      </c>
      <c r="F25" s="19">
        <v>55.66</v>
      </c>
      <c r="G25" s="19">
        <f t="shared" si="0"/>
        <v>166.98</v>
      </c>
      <c r="H25" s="14">
        <f t="shared" si="3"/>
        <v>27.83</v>
      </c>
    </row>
    <row r="26" spans="1:8" s="20" customFormat="1" ht="75" x14ac:dyDescent="0.25">
      <c r="A26" s="12">
        <v>23</v>
      </c>
      <c r="B26" s="18" t="s">
        <v>104</v>
      </c>
      <c r="C26" s="12" t="s">
        <v>2</v>
      </c>
      <c r="D26" s="12" t="s">
        <v>6</v>
      </c>
      <c r="E26" s="12">
        <v>1</v>
      </c>
      <c r="F26" s="19">
        <v>91.75</v>
      </c>
      <c r="G26" s="19">
        <f t="shared" si="0"/>
        <v>91.75</v>
      </c>
      <c r="H26" s="14">
        <f t="shared" si="3"/>
        <v>15.291666666666666</v>
      </c>
    </row>
    <row r="27" spans="1:8" x14ac:dyDescent="0.25">
      <c r="A27" s="6">
        <v>24</v>
      </c>
      <c r="B27" s="8" t="s">
        <v>105</v>
      </c>
      <c r="C27" s="6" t="s">
        <v>2</v>
      </c>
      <c r="D27" s="6" t="s">
        <v>6</v>
      </c>
      <c r="E27" s="6">
        <v>1</v>
      </c>
      <c r="F27" s="14">
        <v>71.14</v>
      </c>
      <c r="G27" s="14">
        <f t="shared" si="0"/>
        <v>71.14</v>
      </c>
      <c r="H27" s="14">
        <f t="shared" si="3"/>
        <v>11.856666666666667</v>
      </c>
    </row>
    <row r="28" spans="1:8" ht="30" x14ac:dyDescent="0.25">
      <c r="A28" s="6">
        <v>25</v>
      </c>
      <c r="B28" s="9" t="s">
        <v>106</v>
      </c>
      <c r="C28" s="6" t="s">
        <v>2</v>
      </c>
      <c r="D28" s="6" t="s">
        <v>6</v>
      </c>
      <c r="E28" s="6">
        <v>1</v>
      </c>
      <c r="F28" s="14">
        <v>130.47</v>
      </c>
      <c r="G28" s="14">
        <f t="shared" si="0"/>
        <v>130.47</v>
      </c>
      <c r="H28" s="14">
        <f t="shared" si="3"/>
        <v>21.745000000000001</v>
      </c>
    </row>
    <row r="29" spans="1:8" x14ac:dyDescent="0.25">
      <c r="A29" s="6">
        <v>26</v>
      </c>
      <c r="B29" s="8" t="s">
        <v>107</v>
      </c>
      <c r="C29" s="6" t="s">
        <v>2</v>
      </c>
      <c r="D29" s="6" t="s">
        <v>6</v>
      </c>
      <c r="E29" s="6">
        <v>1</v>
      </c>
      <c r="F29" s="14">
        <v>73.97</v>
      </c>
      <c r="G29" s="14">
        <f t="shared" si="0"/>
        <v>73.97</v>
      </c>
      <c r="H29" s="14">
        <f t="shared" si="3"/>
        <v>12.328333333333333</v>
      </c>
    </row>
    <row r="30" spans="1:8" ht="30" x14ac:dyDescent="0.25">
      <c r="A30" s="6">
        <v>27</v>
      </c>
      <c r="B30" s="8" t="s">
        <v>121</v>
      </c>
      <c r="C30" s="6" t="s">
        <v>2</v>
      </c>
      <c r="D30" s="6" t="s">
        <v>7</v>
      </c>
      <c r="E30" s="6">
        <v>1</v>
      </c>
      <c r="F30" s="14">
        <v>59.98</v>
      </c>
      <c r="G30" s="14">
        <f t="shared" si="0"/>
        <v>59.98</v>
      </c>
      <c r="H30" s="14">
        <f>G30/12</f>
        <v>4.9983333333333331</v>
      </c>
    </row>
    <row r="31" spans="1:8" x14ac:dyDescent="0.25">
      <c r="A31" s="6">
        <v>28</v>
      </c>
      <c r="B31" s="7" t="s">
        <v>122</v>
      </c>
      <c r="C31" s="6" t="s">
        <v>2</v>
      </c>
      <c r="D31" s="6" t="s">
        <v>6</v>
      </c>
      <c r="E31" s="12">
        <v>1</v>
      </c>
      <c r="F31" s="14">
        <v>162.08000000000001</v>
      </c>
      <c r="G31" s="14">
        <f t="shared" si="0"/>
        <v>162.08000000000001</v>
      </c>
      <c r="H31" s="14">
        <f>G31/6</f>
        <v>27.013333333333335</v>
      </c>
    </row>
    <row r="32" spans="1:8" x14ac:dyDescent="0.25">
      <c r="A32" s="6">
        <v>29</v>
      </c>
      <c r="B32" s="7" t="s">
        <v>8</v>
      </c>
      <c r="C32" s="6" t="s">
        <v>2</v>
      </c>
      <c r="D32" s="6" t="s">
        <v>6</v>
      </c>
      <c r="E32" s="6">
        <v>1</v>
      </c>
      <c r="F32" s="14">
        <v>102.24</v>
      </c>
      <c r="G32" s="14">
        <f t="shared" si="0"/>
        <v>102.24</v>
      </c>
      <c r="H32" s="14">
        <f>G32/6</f>
        <v>17.04</v>
      </c>
    </row>
    <row r="33" spans="1:8" x14ac:dyDescent="0.25">
      <c r="A33" s="27" t="s">
        <v>9</v>
      </c>
      <c r="B33" s="27"/>
      <c r="C33" s="27"/>
      <c r="D33" s="27"/>
      <c r="E33" s="27"/>
      <c r="F33" s="27"/>
      <c r="G33" s="15">
        <f>SUM(G4:G32)</f>
        <v>2468.9899999999998</v>
      </c>
      <c r="H33" s="24">
        <f>SUM(H4:H32)</f>
        <v>406.50000000000006</v>
      </c>
    </row>
    <row r="34" spans="1:8" x14ac:dyDescent="0.25">
      <c r="A34" s="2"/>
      <c r="C34" s="2"/>
      <c r="D34" s="2"/>
      <c r="F34" s="2"/>
      <c r="G34" s="2"/>
    </row>
    <row r="35" spans="1:8" x14ac:dyDescent="0.25">
      <c r="A35" s="28" t="s">
        <v>108</v>
      </c>
      <c r="B35" s="28"/>
      <c r="C35" s="28"/>
      <c r="D35" s="28"/>
      <c r="E35" s="28"/>
      <c r="F35" s="28"/>
      <c r="G35" s="28"/>
      <c r="H35" s="28"/>
    </row>
    <row r="36" spans="1:8" ht="45" x14ac:dyDescent="0.25">
      <c r="A36" s="3" t="s">
        <v>0</v>
      </c>
      <c r="B36" s="4" t="s">
        <v>1</v>
      </c>
      <c r="C36" s="3" t="s">
        <v>2</v>
      </c>
      <c r="D36" s="3" t="s">
        <v>3</v>
      </c>
      <c r="E36" s="5" t="s">
        <v>4</v>
      </c>
      <c r="F36" s="13" t="s">
        <v>5</v>
      </c>
      <c r="G36" s="13" t="s">
        <v>123</v>
      </c>
      <c r="H36" s="13" t="s">
        <v>124</v>
      </c>
    </row>
    <row r="37" spans="1:8" ht="45" x14ac:dyDescent="0.25">
      <c r="A37" s="6">
        <v>1</v>
      </c>
      <c r="B37" s="8" t="s">
        <v>36</v>
      </c>
      <c r="C37" s="6" t="s">
        <v>10</v>
      </c>
      <c r="D37" s="6" t="s">
        <v>6</v>
      </c>
      <c r="E37" s="6">
        <v>1</v>
      </c>
      <c r="F37" s="14">
        <v>76.72</v>
      </c>
      <c r="G37" s="14">
        <f>E37*F37</f>
        <v>76.72</v>
      </c>
      <c r="H37" s="14">
        <f>G37/6</f>
        <v>12.786666666666667</v>
      </c>
    </row>
    <row r="38" spans="1:8" ht="60" x14ac:dyDescent="0.25">
      <c r="A38" s="6">
        <v>2</v>
      </c>
      <c r="B38" s="8" t="s">
        <v>37</v>
      </c>
      <c r="C38" s="6" t="s">
        <v>2</v>
      </c>
      <c r="D38" s="6" t="s">
        <v>6</v>
      </c>
      <c r="E38" s="12">
        <v>3</v>
      </c>
      <c r="F38" s="14">
        <v>4.34</v>
      </c>
      <c r="G38" s="14">
        <f t="shared" ref="G38:G45" si="4">E38*F38</f>
        <v>13.02</v>
      </c>
      <c r="H38" s="14">
        <f t="shared" ref="H38:H45" si="5">G38/6</f>
        <v>2.17</v>
      </c>
    </row>
    <row r="39" spans="1:8" ht="30" x14ac:dyDescent="0.25">
      <c r="A39" s="6">
        <v>3</v>
      </c>
      <c r="B39" s="9" t="s">
        <v>11</v>
      </c>
      <c r="C39" s="11" t="s">
        <v>12</v>
      </c>
      <c r="D39" s="6" t="s">
        <v>6</v>
      </c>
      <c r="E39" s="6">
        <v>6</v>
      </c>
      <c r="F39" s="14">
        <v>24.35</v>
      </c>
      <c r="G39" s="14">
        <f t="shared" si="4"/>
        <v>146.10000000000002</v>
      </c>
      <c r="H39" s="14">
        <f t="shared" si="5"/>
        <v>24.350000000000005</v>
      </c>
    </row>
    <row r="40" spans="1:8" ht="297" customHeight="1" x14ac:dyDescent="0.25">
      <c r="A40" s="6">
        <v>4</v>
      </c>
      <c r="B40" s="9" t="s">
        <v>76</v>
      </c>
      <c r="C40" s="6" t="s">
        <v>2</v>
      </c>
      <c r="D40" s="6" t="s">
        <v>6</v>
      </c>
      <c r="E40" s="12">
        <v>3</v>
      </c>
      <c r="F40" s="14">
        <v>2.5099999999999998</v>
      </c>
      <c r="G40" s="14">
        <f t="shared" si="4"/>
        <v>7.5299999999999994</v>
      </c>
      <c r="H40" s="14">
        <f t="shared" si="5"/>
        <v>1.2549999999999999</v>
      </c>
    </row>
    <row r="41" spans="1:8" ht="165" x14ac:dyDescent="0.25">
      <c r="A41" s="6">
        <v>5</v>
      </c>
      <c r="B41" s="9" t="s">
        <v>39</v>
      </c>
      <c r="C41" s="6" t="s">
        <v>40</v>
      </c>
      <c r="D41" s="6" t="s">
        <v>6</v>
      </c>
      <c r="E41" s="6">
        <v>1</v>
      </c>
      <c r="F41" s="14">
        <v>13.48</v>
      </c>
      <c r="G41" s="14">
        <f t="shared" si="4"/>
        <v>13.48</v>
      </c>
      <c r="H41" s="14">
        <f t="shared" si="5"/>
        <v>2.2466666666666666</v>
      </c>
    </row>
    <row r="42" spans="1:8" ht="60" x14ac:dyDescent="0.25">
      <c r="A42" s="6">
        <v>6</v>
      </c>
      <c r="B42" s="9" t="s">
        <v>13</v>
      </c>
      <c r="C42" s="6" t="s">
        <v>2</v>
      </c>
      <c r="D42" s="6" t="s">
        <v>6</v>
      </c>
      <c r="E42" s="6">
        <v>1</v>
      </c>
      <c r="F42" s="14">
        <v>43.27</v>
      </c>
      <c r="G42" s="14">
        <f t="shared" si="4"/>
        <v>43.27</v>
      </c>
      <c r="H42" s="14">
        <f t="shared" si="5"/>
        <v>7.2116666666666669</v>
      </c>
    </row>
    <row r="43" spans="1:8" ht="60" x14ac:dyDescent="0.25">
      <c r="A43" s="6">
        <v>7</v>
      </c>
      <c r="B43" s="9" t="s">
        <v>77</v>
      </c>
      <c r="C43" s="6" t="s">
        <v>10</v>
      </c>
      <c r="D43" s="6" t="s">
        <v>6</v>
      </c>
      <c r="E43" s="6">
        <v>3</v>
      </c>
      <c r="F43" s="14">
        <v>3.74</v>
      </c>
      <c r="G43" s="14">
        <f t="shared" si="4"/>
        <v>11.22</v>
      </c>
      <c r="H43" s="14">
        <f t="shared" si="5"/>
        <v>1.87</v>
      </c>
    </row>
    <row r="44" spans="1:8" x14ac:dyDescent="0.25">
      <c r="A44" s="6">
        <v>8</v>
      </c>
      <c r="B44" s="8" t="s">
        <v>78</v>
      </c>
      <c r="C44" s="6" t="s">
        <v>10</v>
      </c>
      <c r="D44" s="6" t="s">
        <v>6</v>
      </c>
      <c r="E44" s="6">
        <v>3</v>
      </c>
      <c r="F44" s="14">
        <v>10.85</v>
      </c>
      <c r="G44" s="14">
        <f t="shared" si="4"/>
        <v>32.549999999999997</v>
      </c>
      <c r="H44" s="14">
        <f t="shared" si="5"/>
        <v>5.4249999999999998</v>
      </c>
    </row>
    <row r="45" spans="1:8" ht="120" x14ac:dyDescent="0.25">
      <c r="A45" s="6">
        <v>9</v>
      </c>
      <c r="B45" s="8" t="s">
        <v>43</v>
      </c>
      <c r="C45" s="6" t="s">
        <v>2</v>
      </c>
      <c r="D45" s="6" t="s">
        <v>6</v>
      </c>
      <c r="E45" s="6">
        <v>1</v>
      </c>
      <c r="F45" s="14">
        <v>24.79</v>
      </c>
      <c r="G45" s="14">
        <f t="shared" si="4"/>
        <v>24.79</v>
      </c>
      <c r="H45" s="14">
        <f t="shared" si="5"/>
        <v>4.1316666666666668</v>
      </c>
    </row>
    <row r="46" spans="1:8" x14ac:dyDescent="0.25">
      <c r="A46" s="27" t="s">
        <v>14</v>
      </c>
      <c r="B46" s="27"/>
      <c r="C46" s="27"/>
      <c r="D46" s="27"/>
      <c r="E46" s="27"/>
      <c r="F46" s="27"/>
      <c r="G46" s="15">
        <f>SUM(G37:G45)</f>
        <v>368.68000000000006</v>
      </c>
      <c r="H46" s="24">
        <f>SUM(H37:H45)</f>
        <v>61.446666666666673</v>
      </c>
    </row>
    <row r="47" spans="1:8" x14ac:dyDescent="0.25">
      <c r="A47" s="2"/>
      <c r="C47" s="2"/>
      <c r="D47" s="2"/>
      <c r="F47" s="2"/>
      <c r="G47" s="2"/>
    </row>
    <row r="48" spans="1:8" x14ac:dyDescent="0.25">
      <c r="A48" s="28" t="s">
        <v>109</v>
      </c>
      <c r="B48" s="28"/>
      <c r="C48" s="28"/>
      <c r="D48" s="28"/>
      <c r="E48" s="28"/>
      <c r="F48" s="28"/>
      <c r="G48" s="28"/>
      <c r="H48" s="28"/>
    </row>
    <row r="49" spans="1:8" ht="45" x14ac:dyDescent="0.25">
      <c r="A49" s="3" t="s">
        <v>0</v>
      </c>
      <c r="B49" s="4" t="s">
        <v>1</v>
      </c>
      <c r="C49" s="3" t="s">
        <v>2</v>
      </c>
      <c r="D49" s="3" t="s">
        <v>3</v>
      </c>
      <c r="E49" s="5" t="s">
        <v>4</v>
      </c>
      <c r="F49" s="13" t="s">
        <v>5</v>
      </c>
      <c r="G49" s="13" t="s">
        <v>123</v>
      </c>
      <c r="H49" s="13" t="s">
        <v>124</v>
      </c>
    </row>
    <row r="50" spans="1:8" ht="243" customHeight="1" x14ac:dyDescent="0.25">
      <c r="A50" s="6">
        <v>1</v>
      </c>
      <c r="B50" s="9" t="s">
        <v>110</v>
      </c>
      <c r="C50" s="6" t="s">
        <v>2</v>
      </c>
      <c r="D50" s="6" t="s">
        <v>6</v>
      </c>
      <c r="E50" s="6">
        <v>2</v>
      </c>
      <c r="F50" s="14">
        <v>61.63</v>
      </c>
      <c r="G50" s="14">
        <f>E50*F50</f>
        <v>123.26</v>
      </c>
      <c r="H50" s="14">
        <f>G50/6</f>
        <v>20.543333333333333</v>
      </c>
    </row>
    <row r="51" spans="1:8" ht="51.75" customHeight="1" x14ac:dyDescent="0.25">
      <c r="A51" s="6">
        <v>2</v>
      </c>
      <c r="B51" s="9" t="s">
        <v>16</v>
      </c>
      <c r="C51" s="6" t="s">
        <v>2</v>
      </c>
      <c r="D51" s="6" t="s">
        <v>6</v>
      </c>
      <c r="E51" s="12">
        <v>4</v>
      </c>
      <c r="F51" s="14">
        <v>36.619999999999997</v>
      </c>
      <c r="G51" s="14">
        <f t="shared" ref="G51:G53" si="6">E51*F51</f>
        <v>146.47999999999999</v>
      </c>
      <c r="H51" s="14">
        <f>G51/6</f>
        <v>24.41333333333333</v>
      </c>
    </row>
    <row r="52" spans="1:8" ht="60" x14ac:dyDescent="0.25">
      <c r="A52" s="6">
        <v>3</v>
      </c>
      <c r="B52" s="9" t="s">
        <v>47</v>
      </c>
      <c r="C52" s="6" t="s">
        <v>2</v>
      </c>
      <c r="D52" s="6" t="s">
        <v>6</v>
      </c>
      <c r="E52" s="12">
        <v>2</v>
      </c>
      <c r="F52" s="14">
        <v>28.51</v>
      </c>
      <c r="G52" s="14">
        <f t="shared" si="6"/>
        <v>57.02</v>
      </c>
      <c r="H52" s="14">
        <f t="shared" ref="H52:H53" si="7">G52/6</f>
        <v>9.5033333333333339</v>
      </c>
    </row>
    <row r="53" spans="1:8" ht="60" x14ac:dyDescent="0.25">
      <c r="A53" s="6">
        <v>4</v>
      </c>
      <c r="B53" s="9" t="s">
        <v>81</v>
      </c>
      <c r="C53" s="11" t="s">
        <v>10</v>
      </c>
      <c r="D53" s="6" t="s">
        <v>6</v>
      </c>
      <c r="E53" s="6">
        <v>6</v>
      </c>
      <c r="F53" s="14">
        <v>13.05</v>
      </c>
      <c r="G53" s="14">
        <f t="shared" si="6"/>
        <v>78.300000000000011</v>
      </c>
      <c r="H53" s="14">
        <f t="shared" si="7"/>
        <v>13.050000000000002</v>
      </c>
    </row>
    <row r="54" spans="1:8" x14ac:dyDescent="0.25">
      <c r="A54" s="27" t="s">
        <v>18</v>
      </c>
      <c r="B54" s="27"/>
      <c r="C54" s="27"/>
      <c r="D54" s="27"/>
      <c r="E54" s="27"/>
      <c r="F54" s="27"/>
      <c r="G54" s="15">
        <f>SUM(G50:G53)</f>
        <v>405.06</v>
      </c>
      <c r="H54" s="24">
        <f>SUM(H50:H53)</f>
        <v>67.509999999999991</v>
      </c>
    </row>
  </sheetData>
  <mergeCells count="6">
    <mergeCell ref="A54:F54"/>
    <mergeCell ref="A46:F46"/>
    <mergeCell ref="A33:F33"/>
    <mergeCell ref="A2:H2"/>
    <mergeCell ref="A35:H35"/>
    <mergeCell ref="A48:H48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23BAF-1E4D-4FEF-BC69-B15540E2EDE0}">
  <sheetPr>
    <tabColor rgb="FF92D050"/>
    <pageSetUpPr fitToPage="1"/>
  </sheetPr>
  <dimension ref="A2:H17"/>
  <sheetViews>
    <sheetView topLeftCell="A8" workbookViewId="0">
      <selection activeCell="A2" sqref="A2:H17"/>
    </sheetView>
  </sheetViews>
  <sheetFormatPr defaultRowHeight="15" x14ac:dyDescent="0.25"/>
  <cols>
    <col min="1" max="1" width="3" bestFit="1" customWidth="1"/>
    <col min="2" max="2" width="50.42578125" customWidth="1"/>
    <col min="4" max="4" width="11.85546875" bestFit="1" customWidth="1"/>
    <col min="5" max="6" width="10.42578125" customWidth="1"/>
    <col min="7" max="7" width="9.28515625" bestFit="1" customWidth="1"/>
    <col min="8" max="8" width="10.42578125" customWidth="1"/>
  </cols>
  <sheetData>
    <row r="2" spans="1:8" x14ac:dyDescent="0.25">
      <c r="A2" s="28" t="s">
        <v>112</v>
      </c>
      <c r="B2" s="28"/>
      <c r="C2" s="28"/>
      <c r="D2" s="28"/>
      <c r="E2" s="28"/>
      <c r="F2" s="28"/>
      <c r="G2" s="28"/>
      <c r="H2" s="28"/>
    </row>
    <row r="3" spans="1:8" ht="60" x14ac:dyDescent="0.25">
      <c r="A3" s="3" t="s">
        <v>0</v>
      </c>
      <c r="B3" s="4" t="s">
        <v>1</v>
      </c>
      <c r="C3" s="3" t="s">
        <v>2</v>
      </c>
      <c r="D3" s="3" t="s">
        <v>3</v>
      </c>
      <c r="E3" s="5" t="s">
        <v>4</v>
      </c>
      <c r="F3" s="13" t="s">
        <v>5</v>
      </c>
      <c r="G3" s="13" t="s">
        <v>123</v>
      </c>
      <c r="H3" s="13" t="s">
        <v>124</v>
      </c>
    </row>
    <row r="4" spans="1:8" ht="45" x14ac:dyDescent="0.25">
      <c r="A4" s="6">
        <v>1</v>
      </c>
      <c r="B4" s="8" t="s">
        <v>36</v>
      </c>
      <c r="C4" s="6" t="s">
        <v>10</v>
      </c>
      <c r="D4" s="6" t="s">
        <v>6</v>
      </c>
      <c r="E4" s="6">
        <v>1</v>
      </c>
      <c r="F4" s="14">
        <v>76.72</v>
      </c>
      <c r="G4" s="14">
        <f>E4*F4</f>
        <v>76.72</v>
      </c>
      <c r="H4" s="14">
        <f>G4/6</f>
        <v>12.786666666666667</v>
      </c>
    </row>
    <row r="5" spans="1:8" ht="30" x14ac:dyDescent="0.25">
      <c r="A5" s="6">
        <v>2</v>
      </c>
      <c r="B5" s="9" t="s">
        <v>11</v>
      </c>
      <c r="C5" s="11" t="s">
        <v>12</v>
      </c>
      <c r="D5" s="6" t="s">
        <v>6</v>
      </c>
      <c r="E5" s="6">
        <v>6</v>
      </c>
      <c r="F5" s="14">
        <v>24.35</v>
      </c>
      <c r="G5" s="14">
        <f t="shared" ref="G5:G8" si="0">E5*F5</f>
        <v>146.10000000000002</v>
      </c>
      <c r="H5" s="14">
        <f t="shared" ref="H5:H8" si="1">G5/6</f>
        <v>24.350000000000005</v>
      </c>
    </row>
    <row r="6" spans="1:8" ht="120" x14ac:dyDescent="0.25">
      <c r="A6" s="6">
        <v>3</v>
      </c>
      <c r="B6" s="9" t="s">
        <v>43</v>
      </c>
      <c r="C6" s="6" t="s">
        <v>2</v>
      </c>
      <c r="D6" s="6" t="s">
        <v>6</v>
      </c>
      <c r="E6" s="6">
        <v>1</v>
      </c>
      <c r="F6" s="14">
        <v>24.79</v>
      </c>
      <c r="G6" s="14">
        <f t="shared" si="0"/>
        <v>24.79</v>
      </c>
      <c r="H6" s="14">
        <f t="shared" si="1"/>
        <v>4.1316666666666668</v>
      </c>
    </row>
    <row r="7" spans="1:8" ht="283.5" customHeight="1" x14ac:dyDescent="0.25">
      <c r="A7" s="6">
        <v>4</v>
      </c>
      <c r="B7" s="9" t="s">
        <v>76</v>
      </c>
      <c r="C7" s="6" t="s">
        <v>2</v>
      </c>
      <c r="D7" s="6" t="s">
        <v>6</v>
      </c>
      <c r="E7" s="6">
        <v>3</v>
      </c>
      <c r="F7" s="14">
        <v>2.5099999999999998</v>
      </c>
      <c r="G7" s="14">
        <f>E7*F7</f>
        <v>7.5299999999999994</v>
      </c>
      <c r="H7" s="14">
        <f t="shared" si="1"/>
        <v>1.2549999999999999</v>
      </c>
    </row>
    <row r="8" spans="1:8" s="20" customFormat="1" x14ac:dyDescent="0.25">
      <c r="A8" s="12">
        <v>5</v>
      </c>
      <c r="B8" s="18" t="s">
        <v>78</v>
      </c>
      <c r="C8" s="12" t="s">
        <v>2</v>
      </c>
      <c r="D8" s="12" t="s">
        <v>6</v>
      </c>
      <c r="E8" s="12">
        <v>6</v>
      </c>
      <c r="F8" s="19">
        <v>10.85</v>
      </c>
      <c r="G8" s="19">
        <f t="shared" si="0"/>
        <v>65.099999999999994</v>
      </c>
      <c r="H8" s="14">
        <f t="shared" si="1"/>
        <v>10.85</v>
      </c>
    </row>
    <row r="9" spans="1:8" x14ac:dyDescent="0.25">
      <c r="A9" s="27" t="s">
        <v>14</v>
      </c>
      <c r="B9" s="27"/>
      <c r="C9" s="27"/>
      <c r="D9" s="27"/>
      <c r="E9" s="27"/>
      <c r="F9" s="27"/>
      <c r="G9" s="15">
        <f>SUM(G4:G8)</f>
        <v>320.24</v>
      </c>
      <c r="H9" s="25">
        <f>SUM(H4:H8)</f>
        <v>53.373333333333342</v>
      </c>
    </row>
    <row r="10" spans="1:8" x14ac:dyDescent="0.25">
      <c r="A10" s="26"/>
      <c r="B10" s="26"/>
      <c r="C10" s="26"/>
      <c r="D10" s="26"/>
      <c r="E10" s="26"/>
      <c r="F10" s="26"/>
      <c r="G10" s="2"/>
    </row>
    <row r="11" spans="1:8" x14ac:dyDescent="0.25">
      <c r="A11" s="28" t="s">
        <v>113</v>
      </c>
      <c r="B11" s="28"/>
      <c r="C11" s="28"/>
      <c r="D11" s="28"/>
      <c r="E11" s="28"/>
      <c r="F11" s="28"/>
      <c r="G11" s="28"/>
      <c r="H11" s="28"/>
    </row>
    <row r="12" spans="1:8" ht="60" x14ac:dyDescent="0.25">
      <c r="A12" s="3" t="s">
        <v>0</v>
      </c>
      <c r="B12" s="4" t="s">
        <v>1</v>
      </c>
      <c r="C12" s="3" t="s">
        <v>2</v>
      </c>
      <c r="D12" s="3" t="s">
        <v>3</v>
      </c>
      <c r="E12" s="5" t="s">
        <v>4</v>
      </c>
      <c r="F12" s="13" t="s">
        <v>5</v>
      </c>
      <c r="G12" s="13" t="s">
        <v>123</v>
      </c>
      <c r="H12" s="13" t="s">
        <v>124</v>
      </c>
    </row>
    <row r="13" spans="1:8" ht="206.25" customHeight="1" x14ac:dyDescent="0.25">
      <c r="A13" s="6">
        <v>1</v>
      </c>
      <c r="B13" s="8" t="s">
        <v>110</v>
      </c>
      <c r="C13" s="6" t="s">
        <v>2</v>
      </c>
      <c r="D13" s="6" t="s">
        <v>6</v>
      </c>
      <c r="E13" s="6">
        <v>2</v>
      </c>
      <c r="F13" s="14">
        <v>61.63</v>
      </c>
      <c r="G13" s="14">
        <f>E13*F13</f>
        <v>123.26</v>
      </c>
      <c r="H13" s="14">
        <f>G13/6</f>
        <v>20.543333333333333</v>
      </c>
    </row>
    <row r="14" spans="1:8" ht="45" x14ac:dyDescent="0.25">
      <c r="A14" s="6">
        <v>2</v>
      </c>
      <c r="B14" s="8" t="s">
        <v>111</v>
      </c>
      <c r="C14" s="6" t="s">
        <v>2</v>
      </c>
      <c r="D14" s="6" t="s">
        <v>6</v>
      </c>
      <c r="E14" s="12">
        <v>4</v>
      </c>
      <c r="F14" s="14">
        <v>36.619999999999997</v>
      </c>
      <c r="G14" s="14">
        <f t="shared" ref="G14:G16" si="2">E14*F14</f>
        <v>146.47999999999999</v>
      </c>
      <c r="H14" s="14">
        <f t="shared" ref="H14:H16" si="3">G14/6</f>
        <v>24.41333333333333</v>
      </c>
    </row>
    <row r="15" spans="1:8" ht="60" x14ac:dyDescent="0.25">
      <c r="A15" s="6">
        <v>3</v>
      </c>
      <c r="B15" s="9" t="s">
        <v>47</v>
      </c>
      <c r="C15" s="6" t="s">
        <v>2</v>
      </c>
      <c r="D15" s="6" t="s">
        <v>6</v>
      </c>
      <c r="E15" s="12">
        <v>2</v>
      </c>
      <c r="F15" s="6">
        <v>28.51</v>
      </c>
      <c r="G15" s="14">
        <f t="shared" si="2"/>
        <v>57.02</v>
      </c>
      <c r="H15" s="14">
        <f t="shared" si="3"/>
        <v>9.5033333333333339</v>
      </c>
    </row>
    <row r="16" spans="1:8" ht="60" x14ac:dyDescent="0.25">
      <c r="A16" s="6">
        <v>4</v>
      </c>
      <c r="B16" s="9" t="s">
        <v>81</v>
      </c>
      <c r="C16" s="11" t="s">
        <v>10</v>
      </c>
      <c r="D16" s="6" t="s">
        <v>6</v>
      </c>
      <c r="E16" s="6">
        <v>6</v>
      </c>
      <c r="F16" s="6">
        <v>13.05</v>
      </c>
      <c r="G16" s="14">
        <f t="shared" si="2"/>
        <v>78.300000000000011</v>
      </c>
      <c r="H16" s="14">
        <f t="shared" si="3"/>
        <v>13.050000000000002</v>
      </c>
    </row>
    <row r="17" spans="1:8" x14ac:dyDescent="0.25">
      <c r="A17" s="27" t="s">
        <v>18</v>
      </c>
      <c r="B17" s="27"/>
      <c r="C17" s="27"/>
      <c r="D17" s="27"/>
      <c r="E17" s="27"/>
      <c r="F17" s="27"/>
      <c r="G17" s="15">
        <f>SUM(G13:G16)</f>
        <v>405.06</v>
      </c>
      <c r="H17" s="24">
        <f>SUM(H13:H16)</f>
        <v>67.509999999999991</v>
      </c>
    </row>
  </sheetData>
  <mergeCells count="4">
    <mergeCell ref="A17:F17"/>
    <mergeCell ref="A9:F9"/>
    <mergeCell ref="A2:H2"/>
    <mergeCell ref="A11:H11"/>
  </mergeCells>
  <pageMargins left="0.511811024" right="0.511811024" top="0.78740157499999996" bottom="0.78740157499999996" header="0.31496062000000002" footer="0.31496062000000002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4F2D7-A252-4BD8-8472-477661520D9C}">
  <sheetPr>
    <tabColor rgb="FF92D050"/>
    <pageSetUpPr fitToPage="1"/>
  </sheetPr>
  <dimension ref="A2:H14"/>
  <sheetViews>
    <sheetView topLeftCell="A4" workbookViewId="0">
      <selection activeCell="I13" sqref="I13"/>
    </sheetView>
  </sheetViews>
  <sheetFormatPr defaultRowHeight="15" x14ac:dyDescent="0.25"/>
  <cols>
    <col min="1" max="1" width="3.28515625" bestFit="1" customWidth="1"/>
    <col min="2" max="2" width="55.42578125" customWidth="1"/>
    <col min="4" max="4" width="11.85546875" bestFit="1" customWidth="1"/>
    <col min="5" max="5" width="10.7109375" customWidth="1"/>
    <col min="6" max="6" width="10.28515625" customWidth="1"/>
    <col min="7" max="7" width="9.28515625" bestFit="1" customWidth="1"/>
    <col min="8" max="8" width="10.5703125" customWidth="1"/>
  </cols>
  <sheetData>
    <row r="2" spans="1:8" x14ac:dyDescent="0.25">
      <c r="A2" s="28" t="s">
        <v>114</v>
      </c>
      <c r="B2" s="28"/>
      <c r="C2" s="28"/>
      <c r="D2" s="28"/>
      <c r="E2" s="28"/>
      <c r="F2" s="28"/>
      <c r="G2" s="28"/>
      <c r="H2" s="28"/>
    </row>
    <row r="3" spans="1:8" ht="60" x14ac:dyDescent="0.25">
      <c r="A3" s="3" t="s">
        <v>0</v>
      </c>
      <c r="B3" s="4" t="s">
        <v>1</v>
      </c>
      <c r="C3" s="3" t="s">
        <v>2</v>
      </c>
      <c r="D3" s="3" t="s">
        <v>3</v>
      </c>
      <c r="E3" s="5" t="s">
        <v>4</v>
      </c>
      <c r="F3" s="5" t="s">
        <v>5</v>
      </c>
      <c r="G3" s="13" t="s">
        <v>123</v>
      </c>
      <c r="H3" s="13" t="s">
        <v>124</v>
      </c>
    </row>
    <row r="4" spans="1:8" ht="30" x14ac:dyDescent="0.25">
      <c r="A4" s="6">
        <v>1</v>
      </c>
      <c r="B4" s="8" t="s">
        <v>80</v>
      </c>
      <c r="C4" s="6" t="s">
        <v>2</v>
      </c>
      <c r="D4" s="6" t="s">
        <v>6</v>
      </c>
      <c r="E4" s="6">
        <v>2</v>
      </c>
      <c r="F4" s="14">
        <v>61.63</v>
      </c>
      <c r="G4" s="14">
        <f>E4*F4</f>
        <v>123.26</v>
      </c>
      <c r="H4" s="14">
        <f>G4/6</f>
        <v>20.543333333333333</v>
      </c>
    </row>
    <row r="5" spans="1:8" ht="45" x14ac:dyDescent="0.25">
      <c r="A5" s="6">
        <v>2</v>
      </c>
      <c r="B5" s="8" t="s">
        <v>16</v>
      </c>
      <c r="C5" s="6" t="s">
        <v>2</v>
      </c>
      <c r="D5" s="6" t="s">
        <v>6</v>
      </c>
      <c r="E5" s="12">
        <v>4</v>
      </c>
      <c r="F5" s="14">
        <v>36.619999999999997</v>
      </c>
      <c r="G5" s="14">
        <f t="shared" ref="G5:G7" si="0">E5*F5</f>
        <v>146.47999999999999</v>
      </c>
      <c r="H5" s="14">
        <f t="shared" ref="H5:H7" si="1">G5/6</f>
        <v>24.41333333333333</v>
      </c>
    </row>
    <row r="6" spans="1:8" ht="60" x14ac:dyDescent="0.25">
      <c r="A6" s="6">
        <v>3</v>
      </c>
      <c r="B6" s="9" t="s">
        <v>17</v>
      </c>
      <c r="C6" s="11" t="s">
        <v>10</v>
      </c>
      <c r="D6" s="6" t="s">
        <v>6</v>
      </c>
      <c r="E6" s="6">
        <v>6</v>
      </c>
      <c r="F6" s="14">
        <v>13.05</v>
      </c>
      <c r="G6" s="14">
        <f t="shared" si="0"/>
        <v>78.300000000000011</v>
      </c>
      <c r="H6" s="14">
        <f t="shared" si="1"/>
        <v>13.050000000000002</v>
      </c>
    </row>
    <row r="7" spans="1:8" ht="45" x14ac:dyDescent="0.25">
      <c r="A7" s="6">
        <v>4</v>
      </c>
      <c r="B7" s="8" t="s">
        <v>115</v>
      </c>
      <c r="C7" s="6" t="s">
        <v>10</v>
      </c>
      <c r="D7" s="6" t="s">
        <v>6</v>
      </c>
      <c r="E7" s="6">
        <v>1</v>
      </c>
      <c r="F7" s="14">
        <v>59.56</v>
      </c>
      <c r="G7" s="14">
        <f t="shared" si="0"/>
        <v>59.56</v>
      </c>
      <c r="H7" s="14">
        <f t="shared" si="1"/>
        <v>9.9266666666666676</v>
      </c>
    </row>
    <row r="8" spans="1:8" x14ac:dyDescent="0.25">
      <c r="A8" s="27" t="s">
        <v>18</v>
      </c>
      <c r="B8" s="27"/>
      <c r="C8" s="27"/>
      <c r="D8" s="27"/>
      <c r="E8" s="27"/>
      <c r="F8" s="27"/>
      <c r="G8" s="16">
        <f>SUM(G4:G7)</f>
        <v>407.6</v>
      </c>
      <c r="H8" s="25">
        <f>SUM(H4:H7)</f>
        <v>67.933333333333337</v>
      </c>
    </row>
    <row r="10" spans="1:8" x14ac:dyDescent="0.25">
      <c r="A10" s="28" t="s">
        <v>116</v>
      </c>
      <c r="B10" s="28"/>
      <c r="C10" s="28"/>
      <c r="D10" s="28"/>
      <c r="E10" s="28"/>
      <c r="F10" s="28"/>
      <c r="G10" s="28"/>
      <c r="H10" s="28"/>
    </row>
    <row r="11" spans="1:8" ht="60" x14ac:dyDescent="0.25">
      <c r="A11" s="3" t="s">
        <v>0</v>
      </c>
      <c r="B11" s="4" t="s">
        <v>1</v>
      </c>
      <c r="C11" s="3" t="s">
        <v>2</v>
      </c>
      <c r="D11" s="3" t="s">
        <v>3</v>
      </c>
      <c r="E11" s="5" t="s">
        <v>4</v>
      </c>
      <c r="F11" s="5" t="s">
        <v>5</v>
      </c>
      <c r="G11" s="13" t="s">
        <v>123</v>
      </c>
      <c r="H11" s="13" t="s">
        <v>124</v>
      </c>
    </row>
    <row r="12" spans="1:8" ht="30" x14ac:dyDescent="0.25">
      <c r="A12" s="6">
        <v>1</v>
      </c>
      <c r="B12" s="10" t="s">
        <v>11</v>
      </c>
      <c r="C12" s="11" t="s">
        <v>12</v>
      </c>
      <c r="D12" s="6" t="s">
        <v>6</v>
      </c>
      <c r="E12" s="6">
        <v>6</v>
      </c>
      <c r="F12" s="14">
        <v>24.35</v>
      </c>
      <c r="G12" s="14">
        <f>E12*F12</f>
        <v>146.10000000000002</v>
      </c>
      <c r="H12" s="14">
        <f>F12/6</f>
        <v>4.0583333333333336</v>
      </c>
    </row>
    <row r="13" spans="1:8" ht="150" x14ac:dyDescent="0.25">
      <c r="A13" s="6">
        <v>2</v>
      </c>
      <c r="B13" s="9" t="s">
        <v>39</v>
      </c>
      <c r="C13" s="6" t="s">
        <v>40</v>
      </c>
      <c r="D13" s="6" t="s">
        <v>6</v>
      </c>
      <c r="E13" s="6">
        <v>1</v>
      </c>
      <c r="F13" s="14">
        <v>13.48</v>
      </c>
      <c r="G13" s="14">
        <f>E13*F13</f>
        <v>13.48</v>
      </c>
      <c r="H13" s="14">
        <f>F13/6</f>
        <v>2.2466666666666666</v>
      </c>
    </row>
    <row r="14" spans="1:8" x14ac:dyDescent="0.25">
      <c r="A14" s="27" t="s">
        <v>14</v>
      </c>
      <c r="B14" s="27"/>
      <c r="C14" s="27"/>
      <c r="D14" s="27"/>
      <c r="E14" s="27"/>
      <c r="F14" s="27"/>
      <c r="G14" s="15">
        <f>G13</f>
        <v>13.48</v>
      </c>
      <c r="H14" s="25">
        <f>SUM(H12:H13)</f>
        <v>6.3049999999999997</v>
      </c>
    </row>
  </sheetData>
  <mergeCells count="4">
    <mergeCell ref="A8:F8"/>
    <mergeCell ref="A14:F14"/>
    <mergeCell ref="A2:H2"/>
    <mergeCell ref="A10:H10"/>
  </mergeCells>
  <pageMargins left="0.511811024" right="0.511811024" top="0.78740157499999996" bottom="0.78740157499999996" header="0.31496062000000002" footer="0.31496062000000002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EB9F-846B-40F5-A10D-BA5AEF32A7EF}">
  <sheetPr>
    <tabColor rgb="FF92D050"/>
    <pageSetUpPr fitToPage="1"/>
  </sheetPr>
  <dimension ref="A2:H16"/>
  <sheetViews>
    <sheetView tabSelected="1" workbookViewId="0">
      <selection activeCell="M3" sqref="M3"/>
    </sheetView>
  </sheetViews>
  <sheetFormatPr defaultRowHeight="15" x14ac:dyDescent="0.25"/>
  <cols>
    <col min="1" max="1" width="3.28515625" bestFit="1" customWidth="1"/>
    <col min="2" max="2" width="57.85546875" customWidth="1"/>
    <col min="4" max="4" width="11.85546875" bestFit="1" customWidth="1"/>
    <col min="5" max="5" width="10.140625" customWidth="1"/>
    <col min="6" max="6" width="10.5703125" customWidth="1"/>
    <col min="7" max="7" width="9.28515625" bestFit="1" customWidth="1"/>
    <col min="8" max="8" width="10.85546875" customWidth="1"/>
  </cols>
  <sheetData>
    <row r="2" spans="1:8" x14ac:dyDescent="0.25">
      <c r="A2" s="28" t="s">
        <v>117</v>
      </c>
      <c r="B2" s="28"/>
      <c r="C2" s="28"/>
      <c r="D2" s="28"/>
      <c r="E2" s="28"/>
      <c r="F2" s="28"/>
      <c r="G2" s="28"/>
      <c r="H2" s="28"/>
    </row>
    <row r="3" spans="1:8" ht="60" x14ac:dyDescent="0.25">
      <c r="A3" s="3" t="s">
        <v>0</v>
      </c>
      <c r="B3" s="4" t="s">
        <v>1</v>
      </c>
      <c r="C3" s="3" t="s">
        <v>2</v>
      </c>
      <c r="D3" s="3" t="s">
        <v>3</v>
      </c>
      <c r="E3" s="5" t="s">
        <v>4</v>
      </c>
      <c r="F3" s="5" t="s">
        <v>5</v>
      </c>
      <c r="G3" s="13" t="s">
        <v>123</v>
      </c>
      <c r="H3" s="13" t="s">
        <v>124</v>
      </c>
    </row>
    <row r="4" spans="1:8" ht="30" x14ac:dyDescent="0.25">
      <c r="A4" s="6">
        <v>1</v>
      </c>
      <c r="B4" s="8" t="s">
        <v>80</v>
      </c>
      <c r="C4" s="6" t="s">
        <v>2</v>
      </c>
      <c r="D4" s="6" t="s">
        <v>6</v>
      </c>
      <c r="E4" s="6">
        <v>2</v>
      </c>
      <c r="F4" s="14">
        <v>61.63</v>
      </c>
      <c r="G4" s="14">
        <f>E4*F4</f>
        <v>123.26</v>
      </c>
      <c r="H4" s="14">
        <f>G4/6</f>
        <v>20.543333333333333</v>
      </c>
    </row>
    <row r="5" spans="1:8" ht="45" x14ac:dyDescent="0.25">
      <c r="A5" s="6">
        <v>2</v>
      </c>
      <c r="B5" s="8" t="s">
        <v>16</v>
      </c>
      <c r="C5" s="6" t="s">
        <v>2</v>
      </c>
      <c r="D5" s="6" t="s">
        <v>6</v>
      </c>
      <c r="E5" s="12">
        <v>4</v>
      </c>
      <c r="F5" s="14">
        <v>36.619999999999997</v>
      </c>
      <c r="G5" s="14">
        <f t="shared" ref="G5:G7" si="0">E5*F5</f>
        <v>146.47999999999999</v>
      </c>
      <c r="H5" s="14">
        <f t="shared" ref="H5:H7" si="1">G5/6</f>
        <v>24.41333333333333</v>
      </c>
    </row>
    <row r="6" spans="1:8" ht="45" x14ac:dyDescent="0.25">
      <c r="A6" s="6">
        <v>3</v>
      </c>
      <c r="B6" s="9" t="s">
        <v>81</v>
      </c>
      <c r="C6" s="11" t="s">
        <v>10</v>
      </c>
      <c r="D6" s="6" t="s">
        <v>6</v>
      </c>
      <c r="E6" s="6">
        <v>6</v>
      </c>
      <c r="F6" s="14">
        <v>13.05</v>
      </c>
      <c r="G6" s="14">
        <f t="shared" si="0"/>
        <v>78.300000000000011</v>
      </c>
      <c r="H6" s="14">
        <f t="shared" si="1"/>
        <v>13.050000000000002</v>
      </c>
    </row>
    <row r="7" spans="1:8" ht="30" x14ac:dyDescent="0.25">
      <c r="A7" s="6">
        <v>4</v>
      </c>
      <c r="B7" s="8" t="s">
        <v>118</v>
      </c>
      <c r="C7" s="6" t="s">
        <v>10</v>
      </c>
      <c r="D7" s="6" t="s">
        <v>6</v>
      </c>
      <c r="E7" s="6">
        <v>1</v>
      </c>
      <c r="F7" s="14">
        <v>59.56</v>
      </c>
      <c r="G7" s="14">
        <f t="shared" si="0"/>
        <v>59.56</v>
      </c>
      <c r="H7" s="14">
        <f t="shared" si="1"/>
        <v>9.9266666666666676</v>
      </c>
    </row>
    <row r="8" spans="1:8" x14ac:dyDescent="0.25">
      <c r="A8" s="27" t="s">
        <v>18</v>
      </c>
      <c r="B8" s="27"/>
      <c r="C8" s="27"/>
      <c r="D8" s="27"/>
      <c r="E8" s="27"/>
      <c r="F8" s="27"/>
      <c r="G8" s="16">
        <f>SUM(G4:G7)</f>
        <v>407.6</v>
      </c>
      <c r="H8" s="25">
        <f>SUM(H4:H7)</f>
        <v>67.933333333333337</v>
      </c>
    </row>
    <row r="9" spans="1:8" x14ac:dyDescent="0.25">
      <c r="A9" s="29"/>
      <c r="B9" s="29"/>
      <c r="C9" s="29"/>
      <c r="D9" s="29"/>
      <c r="E9" s="29"/>
      <c r="F9" s="29"/>
      <c r="G9" s="21"/>
    </row>
    <row r="11" spans="1:8" x14ac:dyDescent="0.25">
      <c r="A11" s="28" t="s">
        <v>119</v>
      </c>
      <c r="B11" s="28"/>
      <c r="C11" s="28"/>
      <c r="D11" s="28"/>
      <c r="E11" s="28"/>
      <c r="F11" s="28"/>
      <c r="G11" s="28"/>
      <c r="H11" s="28"/>
    </row>
    <row r="12" spans="1:8" ht="60" x14ac:dyDescent="0.25">
      <c r="A12" s="3" t="s">
        <v>0</v>
      </c>
      <c r="B12" s="4" t="s">
        <v>1</v>
      </c>
      <c r="C12" s="3" t="s">
        <v>2</v>
      </c>
      <c r="D12" s="3" t="s">
        <v>3</v>
      </c>
      <c r="E12" s="5" t="s">
        <v>4</v>
      </c>
      <c r="F12" s="5" t="s">
        <v>5</v>
      </c>
      <c r="G12" s="13" t="s">
        <v>123</v>
      </c>
      <c r="H12" s="13" t="s">
        <v>124</v>
      </c>
    </row>
    <row r="13" spans="1:8" ht="30" x14ac:dyDescent="0.25">
      <c r="A13" s="6">
        <v>1</v>
      </c>
      <c r="B13" s="10" t="s">
        <v>11</v>
      </c>
      <c r="C13" s="11" t="s">
        <v>12</v>
      </c>
      <c r="D13" s="6" t="s">
        <v>6</v>
      </c>
      <c r="E13" s="6">
        <v>6</v>
      </c>
      <c r="F13" s="6">
        <v>24.35</v>
      </c>
      <c r="G13" s="6">
        <f>E13*F13</f>
        <v>146.10000000000002</v>
      </c>
      <c r="H13" s="14">
        <f>G13/6</f>
        <v>24.350000000000005</v>
      </c>
    </row>
    <row r="14" spans="1:8" ht="150" x14ac:dyDescent="0.25">
      <c r="A14" s="6">
        <v>2</v>
      </c>
      <c r="B14" s="9" t="s">
        <v>39</v>
      </c>
      <c r="C14" s="6" t="s">
        <v>40</v>
      </c>
      <c r="D14" s="6" t="s">
        <v>6</v>
      </c>
      <c r="E14" s="6">
        <v>1</v>
      </c>
      <c r="F14" s="14">
        <v>13.48</v>
      </c>
      <c r="G14" s="6">
        <f>E14*F14</f>
        <v>13.48</v>
      </c>
      <c r="H14" s="14">
        <f>G14/6</f>
        <v>2.2466666666666666</v>
      </c>
    </row>
    <row r="15" spans="1:8" x14ac:dyDescent="0.25">
      <c r="A15" s="27" t="s">
        <v>14</v>
      </c>
      <c r="B15" s="27"/>
      <c r="C15" s="27"/>
      <c r="D15" s="27"/>
      <c r="E15" s="27"/>
      <c r="F15" s="27"/>
      <c r="G15" s="15">
        <f>G14</f>
        <v>13.48</v>
      </c>
      <c r="H15" s="25">
        <f>SUM(H13:H14)</f>
        <v>26.596666666666671</v>
      </c>
    </row>
    <row r="16" spans="1:8" x14ac:dyDescent="0.25">
      <c r="A16" s="29"/>
      <c r="B16" s="29"/>
      <c r="C16" s="29"/>
      <c r="D16" s="29"/>
      <c r="E16" s="29"/>
      <c r="F16" s="29"/>
      <c r="G16" s="23"/>
    </row>
  </sheetData>
  <mergeCells count="6">
    <mergeCell ref="A8:F8"/>
    <mergeCell ref="A15:F15"/>
    <mergeCell ref="A16:F16"/>
    <mergeCell ref="A9:F9"/>
    <mergeCell ref="A2:H2"/>
    <mergeCell ref="A11:H11"/>
  </mergeCells>
  <pageMargins left="0.511811024" right="0.511811024" top="0.78740157499999996" bottom="0.78740157499999996" header="0.31496062000000002" footer="0.31496062000000002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AEA8AEF289EC469568070342C0A21E" ma:contentTypeVersion="15" ma:contentTypeDescription="Crie um novo documento." ma:contentTypeScope="" ma:versionID="83a35440039165dd2b80ae0e319a333c">
  <xsd:schema xmlns:xsd="http://www.w3.org/2001/XMLSchema" xmlns:xs="http://www.w3.org/2001/XMLSchema" xmlns:p="http://schemas.microsoft.com/office/2006/metadata/properties" xmlns:ns2="93f79b37-4887-4a39-80d2-0936e4ef5ed3" xmlns:ns3="9ac3dc5f-7cd1-44f1-ad3e-c852f362b0cb" targetNamespace="http://schemas.microsoft.com/office/2006/metadata/properties" ma:root="true" ma:fieldsID="d9671441efef614fe1e8ecdb8a0df672" ns2:_="" ns3:_="">
    <xsd:import namespace="93f79b37-4887-4a39-80d2-0936e4ef5ed3"/>
    <xsd:import namespace="9ac3dc5f-7cd1-44f1-ad3e-c852f362b0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79b37-4887-4a39-80d2-0936e4ef5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abe3d53f-864c-4c30-b421-a8cfe89dac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3dc5f-7cd1-44f1-ad3e-c852f362b0c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ff4d375-e1b5-44bb-8188-a3eed6ef4b38}" ma:internalName="TaxCatchAll" ma:showField="CatchAllData" ma:web="9ac3dc5f-7cd1-44f1-ad3e-c852f362b0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c3dc5f-7cd1-44f1-ad3e-c852f362b0cb" xsi:nil="true"/>
    <lcf76f155ced4ddcb4097134ff3c332f xmlns="93f79b37-4887-4a39-80d2-0936e4ef5e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2BD87A-6A73-41BB-AC1E-8D0F1BAFB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f79b37-4887-4a39-80d2-0936e4ef5ed3"/>
    <ds:schemaRef ds:uri="9ac3dc5f-7cd1-44f1-ad3e-c852f362b0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3680D2-8B94-465E-9F4D-57F60DC9C8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54626A-4814-41C9-84D6-938E5DE0FCE8}">
  <ds:schemaRefs>
    <ds:schemaRef ds:uri="http://schemas.microsoft.com/office/2006/documentManagement/types"/>
    <ds:schemaRef ds:uri="9ac3dc5f-7cd1-44f1-ad3e-c852f362b0cb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93f79b37-4887-4a39-80d2-0936e4ef5ed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Jardineiro</vt:lpstr>
      <vt:lpstr>Pedreiro</vt:lpstr>
      <vt:lpstr>Aux. Man. Predial</vt:lpstr>
      <vt:lpstr>Servente de Obras</vt:lpstr>
      <vt:lpstr>Encarregado</vt:lpstr>
      <vt:lpstr>Porteiro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Elania Hortins Dantas</dc:creator>
  <cp:keywords/>
  <dc:description/>
  <cp:lastModifiedBy>Tatiana Millions Rivasplata</cp:lastModifiedBy>
  <cp:revision/>
  <cp:lastPrinted>2024-11-22T16:08:32Z</cp:lastPrinted>
  <dcterms:created xsi:type="dcterms:W3CDTF">2024-07-14T00:22:18Z</dcterms:created>
  <dcterms:modified xsi:type="dcterms:W3CDTF">2024-12-09T14:14:21Z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0x0101002BAEA8AEF289EC469568070342C0A21E</vt:lpwstr>
  </property>
  <property fmtid="{D5CDD505-2E9C-101B-9397-08002B2CF9AE}" pid="3" name="MediaServiceImageTags">
    <vt:lpwstr/>
  </property>
</Properties>
</file>